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610" windowHeight="6585" activeTab="0"/>
  </bookViews>
  <sheets>
    <sheet name="High Yield Portfolio" sheetId="1" r:id="rId1"/>
    <sheet name="Dividends" sheetId="2" r:id="rId2"/>
    <sheet name="FTSE-HYP Tracking" sheetId="3" r:id="rId3"/>
    <sheet name="Digital Look Data Sheet" sheetId="4" r:id="rId4"/>
    <sheet name="Watchlist" sheetId="5" r:id="rId5"/>
    <sheet name="Sector Graph" sheetId="6" state="hidden" r:id="rId6"/>
    <sheet name="Parameters" sheetId="7" r:id="rId7"/>
    <sheet name="Version History" sheetId="8" r:id="rId8"/>
  </sheets>
  <definedNames>
    <definedName name="Chart_Range">OFFSET('Sector Graph'!$A$1:$B$1,0,0,COUNTA('Sector Graph'!$A:$A),2)</definedName>
    <definedName name="DL_List">OFFSET('Digital Look Data Sheet'!$B$3,0,0,COUNTA('Digital Look Data Sheet'!$B:$B),3)</definedName>
    <definedName name="FD_Range">OFFSET('High Yield Portfolio'!$J$6,0,0,No_Stocks,1)</definedName>
    <definedName name="For_Div">OFFSET('High Yield Portfolio'!$P$6,0,0,No_Stocks,1)</definedName>
    <definedName name="HYP_List">OFFSET('High Yield Portfolio'!$B$6,0,0,No_Stocks,3)</definedName>
    <definedName name="No_Stocks">(COUNTA('High Yield Portfolio'!$C:$C))-1</definedName>
    <definedName name="PF_Value">'High Yield Portfolio'!$B$3</definedName>
    <definedName name="Sector_Range">OFFSET('Digital Look Data Sheet'!$A$3:$D$3,0,0,COUNTA('Digital Look Data Sheet'!$C:$C),4)</definedName>
    <definedName name="TUO_Range">OFFSET('High Yield Portfolio'!$N$6,0,0,No_Stocks,1)</definedName>
    <definedName name="VT_Sum">OFFSET('High Yield Portfolio'!$H$6,0,0,No_Stocks,1)</definedName>
    <definedName name="Vw_Range">OFFSET('High Yield Portfolio'!$H$6,0,0,No_Stocks,1)</definedName>
    <definedName name="Watch_List">OFFSET('Watchlist'!$B$6,0,0,Watch_No_Stocks,3)</definedName>
    <definedName name="Watch_No_Stocks">(COUNTA('Watchlist'!$C:$C))-1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<sst xmlns="http://schemas.openxmlformats.org/spreadsheetml/2006/main" count="2986" uniqueCount="1933">
  <si>
    <t>/equity/Henderson_Smaller_Companies_Inv_Trust</t>
  </si>
  <si>
    <t>/equity/Henry_Boot</t>
  </si>
  <si>
    <t>Henry Boot</t>
  </si>
  <si>
    <t>BHY</t>
  </si>
  <si>
    <t>/equity/Herald_Inv_Trust</t>
  </si>
  <si>
    <t>/equity/HGCapital_Trust</t>
  </si>
  <si>
    <t>/equity/Hikma_Pharmaceuticals</t>
  </si>
  <si>
    <t>/equity/Hill_Smith_Holdings</t>
  </si>
  <si>
    <t>/equity/Hilton_Food_Group</t>
  </si>
  <si>
    <t>/equity/Hochschild_Mining</t>
  </si>
  <si>
    <t>/equity/Hogg_Robinson_Group</t>
  </si>
  <si>
    <t>/equity/Home_Retail_Group</t>
  </si>
  <si>
    <t>/equity/Hornby</t>
  </si>
  <si>
    <t>/equity/Howden_Joinery_Group</t>
  </si>
  <si>
    <t>/equity/HSBC_Holdings</t>
  </si>
  <si>
    <t>/equity/HICL_Infrastructure_Company_Ltd</t>
  </si>
  <si>
    <t>/equity/Hunting</t>
  </si>
  <si>
    <t>/equity/ICAP</t>
  </si>
  <si>
    <t>/equity/IG_Group_Holdings</t>
  </si>
  <si>
    <t>/equity/Imagination_Technologies_Group</t>
  </si>
  <si>
    <t>/equity/IMI</t>
  </si>
  <si>
    <t>/equity/Impax_Environmental_Markets</t>
  </si>
  <si>
    <t>/equity/Inchcape</t>
  </si>
  <si>
    <t>/equity/Informa</t>
  </si>
  <si>
    <t>/equity/Inmarsat</t>
  </si>
  <si>
    <t>/equity/InterContinental_Hotels_Group</t>
  </si>
  <si>
    <t>/equity/International_Personal_Finance</t>
  </si>
  <si>
    <t>/equity/International_Public_Partnerships_Ltd</t>
  </si>
  <si>
    <t>/equity/Interserve</t>
  </si>
  <si>
    <t>/equity/Intertek_Group</t>
  </si>
  <si>
    <t>/equity/International_Consolidated_Airlines_Group_SA_CDI</t>
  </si>
  <si>
    <t>/equity/Intu_Properties</t>
  </si>
  <si>
    <t>/equity/Invesco_Asia_Trust</t>
  </si>
  <si>
    <t>/equity/Invesco_Income_Growth_Trust</t>
  </si>
  <si>
    <t>/equity/Invesco_Perpetual_UK_Small_Companies_Inv_Trust</t>
  </si>
  <si>
    <t>/equity/Investec</t>
  </si>
  <si>
    <t>/equity/IP_Group</t>
  </si>
  <si>
    <t>/equity/ITE_Group</t>
  </si>
  <si>
    <t>/equity/ITV</t>
  </si>
  <si>
    <t>/equity/Jardine_Lloyd_Thompson_Group</t>
  </si>
  <si>
    <t>/equity/JD_Sports_Fashion</t>
  </si>
  <si>
    <t>/equity/Wetherspoon_JD</t>
  </si>
  <si>
    <t>/equity/JKX_Oil_Gas</t>
  </si>
  <si>
    <t>/equity/John_Laing_Infrastructure_Fund_Ltd</t>
  </si>
  <si>
    <t>/equity/MenziesJohn</t>
  </si>
  <si>
    <t>/equity/Wood_Group_John</t>
  </si>
  <si>
    <t>/equity/Johnston_Press</t>
  </si>
  <si>
    <t>/equity/JPMorgan_American_Inv_Trust</t>
  </si>
  <si>
    <t>/equity/JPMorgan_Asian_Inv_Trust</t>
  </si>
  <si>
    <t>/equity/JPMorgan_Chinese_Inv_Trust</t>
  </si>
  <si>
    <t>/equity/JPMorgan_Claverhouse_Inv_Trust</t>
  </si>
  <si>
    <t>/equity/JPMorgan_Emerging_Markets_Inv_Trust</t>
  </si>
  <si>
    <t>/equity/JPMorgan_European_Inv_Trust_Growth_Shares</t>
  </si>
  <si>
    <t>/equity/JPMorgan_Japan_Smaller_Companies_Trust</t>
  </si>
  <si>
    <t>/equity/JPMorgan_Indian_Investment_Trust</t>
  </si>
  <si>
    <t>/equity/JPMorgan_Japanese_Inv_Trust</t>
  </si>
  <si>
    <t>/equity/JPMorgan_Mid_Cap_Inv_Trust</t>
  </si>
  <si>
    <t>/equity/JPMorgan_Russian_Securities</t>
  </si>
  <si>
    <t>/equity/JPMorgan_Smaller_Companies_Inv_Trust</t>
  </si>
  <si>
    <t>/equity/Jupiter_European_Opportunities_Trust</t>
  </si>
  <si>
    <t>/equity/Jupiter_Fund_Management</t>
  </si>
  <si>
    <t>/equity/Just_Eat</t>
  </si>
  <si>
    <t>/equity/Just_Retirement_Group</t>
  </si>
  <si>
    <t>/equity/JZ_Capital_Partners_Ltd</t>
  </si>
  <si>
    <t>/equity/KCOM_Group</t>
  </si>
  <si>
    <t>/equity/Keller_Group</t>
  </si>
  <si>
    <t>/equity/Kennedy_Wilson_Europe_Real_Estate</t>
  </si>
  <si>
    <t>/equity/Keystone_Inv_Trust</t>
  </si>
  <si>
    <t>/equity/Kier_Group</t>
  </si>
  <si>
    <t>/equity/Kingfisher</t>
  </si>
  <si>
    <t>/equity/Ladbrokes</t>
  </si>
  <si>
    <t>/equity/Laird</t>
  </si>
  <si>
    <t>/equity/Lamprell</t>
  </si>
  <si>
    <t>/equity/Lancashire_Holdings_Limited</t>
  </si>
  <si>
    <t>/equity/Land_Securities_Group</t>
  </si>
  <si>
    <t>/equity/Lavendon_Group</t>
  </si>
  <si>
    <t>/equity/Law_Debenture_Corp</t>
  </si>
  <si>
    <t>/equity/Legal_General_Group</t>
  </si>
  <si>
    <t>/equity/Lloyds_Banking_Group</t>
  </si>
  <si>
    <t>/security/1945422</t>
  </si>
  <si>
    <t>LLoyds Banking Group 9.75% Non-Cum Irredeemable Pref Shares</t>
  </si>
  <si>
    <t>LLPD</t>
  </si>
  <si>
    <t>/equity/London_Stock_Exchange_Group</t>
  </si>
  <si>
    <t>/equity/LondonMetric_Property</t>
  </si>
  <si>
    <t>/equity/Lookers</t>
  </si>
  <si>
    <t>/equity/Low_Bonar</t>
  </si>
  <si>
    <t>/equity/Lowland_Investment_Co</t>
  </si>
  <si>
    <t>/equity/LSL_Property_Services</t>
  </si>
  <si>
    <t>/equity/Majedie_Investments</t>
  </si>
  <si>
    <t>/equity/Man_Group</t>
  </si>
  <si>
    <t>/equity/Management_Consulting_Group</t>
  </si>
  <si>
    <t>/equity/Marks_Spencer_Group</t>
  </si>
  <si>
    <t>/equity/Marshalls</t>
  </si>
  <si>
    <t>/equity/Marstons</t>
  </si>
  <si>
    <t>/equity/Martin_Currie_Global_Portfolio_Trust</t>
  </si>
  <si>
    <t>/equity/Mcbride</t>
  </si>
  <si>
    <t>/equity/Mckay_Securities</t>
  </si>
  <si>
    <t>/equity/Mears_Group</t>
  </si>
  <si>
    <t>/equity/MedicX_Fund_Ltd</t>
  </si>
  <si>
    <t>/equity/Meggitt</t>
  </si>
  <si>
    <t>/equity/Mercantile_Investment_Trust_The</t>
  </si>
  <si>
    <t>/equity/Merchants_Trust</t>
  </si>
  <si>
    <t>Merchants Trust</t>
  </si>
  <si>
    <t>MRCH</t>
  </si>
  <si>
    <t>/equity/Merlin_Entertainments</t>
  </si>
  <si>
    <t>/equity/Michael_Page_International</t>
  </si>
  <si>
    <t>/equity/Micro_Focus_International</t>
  </si>
  <si>
    <t>/equity/Millennium_Copthorne_Hotels</t>
  </si>
  <si>
    <t>/equity/Mitchells_Butlers</t>
  </si>
  <si>
    <t>/equity/Mitie_Group</t>
  </si>
  <si>
    <t>/equity/Mondi</t>
  </si>
  <si>
    <t>/equity/Moneysupermarketcom_Group</t>
  </si>
  <si>
    <t>/equity/Monks_Inv_Trust</t>
  </si>
  <si>
    <t>/equity/Montanaro_UK_Smaller_Companies_Inv_Trust</t>
  </si>
  <si>
    <t>/equity/Morgan_Advanced_Materials</t>
  </si>
  <si>
    <t>/equity/Morgan_Sindall_Group</t>
  </si>
  <si>
    <t>/equity/Morrison_Wm_Supermarkets</t>
  </si>
  <si>
    <t>/equity/Mothercare</t>
  </si>
  <si>
    <t>/equity/Murray_Income_Trust</t>
  </si>
  <si>
    <t>/equity/Murray_International_Trust</t>
  </si>
  <si>
    <t>/equity/National_Express_Group</t>
  </si>
  <si>
    <t>/equity/National_Grid</t>
  </si>
  <si>
    <t>/equity/NB_Global_Floating_Rate_Income_Fund_Ltd_GBP</t>
  </si>
  <si>
    <t>/equity/NCC_Group</t>
  </si>
  <si>
    <t>/equity/FC_Commercial_Property_Trust_Ltd</t>
  </si>
  <si>
    <t>/equity/New_Star_Investment_Trust</t>
  </si>
  <si>
    <t>/equity/Next</t>
  </si>
  <si>
    <t>/equity/NMC_Health</t>
  </si>
  <si>
    <t>/equity/North_Atlantic_Smaller_Companies_Inv_Trust</t>
  </si>
  <si>
    <t>/equity/Northgate</t>
  </si>
  <si>
    <t>/equity/Novae_Group</t>
  </si>
  <si>
    <t>/equity/Ocado_Group</t>
  </si>
  <si>
    <t>/equity/Old_Mutual</t>
  </si>
  <si>
    <t>/equity/Ophir_Energy</t>
  </si>
  <si>
    <t>/equity/Oxford_Biomedica</t>
  </si>
  <si>
    <t>/equity/Oxford_Instruments</t>
  </si>
  <si>
    <t>/equity/Pacific_Assets_Trust</t>
  </si>
  <si>
    <t>/equity/Pacific_Horizon_Inv_Trust</t>
  </si>
  <si>
    <t>/equity/Paragon_Group_Of_Companies</t>
  </si>
  <si>
    <t>/equity/Partnership_Assurance_Group</t>
  </si>
  <si>
    <t>/equity/PayPoint</t>
  </si>
  <si>
    <t>/equity/Pearson</t>
  </si>
  <si>
    <t>/equity/Pendragon</t>
  </si>
  <si>
    <t>/equity/Pennon_Group</t>
  </si>
  <si>
    <t>/equity/Perpetual_Income_Growth_Inv_Trust</t>
  </si>
  <si>
    <t>/equity/Persimmon</t>
  </si>
  <si>
    <t>/equity/Personal_Assets_Trust</t>
  </si>
  <si>
    <t>/equity/Petropavlovsk</t>
  </si>
  <si>
    <t>/equity/Petra_Diamonds_LtdDI</t>
  </si>
  <si>
    <t>/equity/Petrofac_Ltd</t>
  </si>
  <si>
    <t>/equity/Pets_at_Home_Group</t>
  </si>
  <si>
    <t>/equity/Phoenix_Group_Holdings_DI</t>
  </si>
  <si>
    <t>/equity/Photo-Me_International</t>
  </si>
  <si>
    <t>/equity/Playtech</t>
  </si>
  <si>
    <t>/equity/Polar_Capital_Technology_Trust</t>
  </si>
  <si>
    <t>/equity/Polymetal_International</t>
  </si>
  <si>
    <t>/equity/Poundland_Group</t>
  </si>
  <si>
    <t>/equity/Premier_Farnell</t>
  </si>
  <si>
    <t>/equity/Premier_Foods</t>
  </si>
  <si>
    <t>/equity/Provident_Financial</t>
  </si>
  <si>
    <t>/equity/Prudential</t>
  </si>
  <si>
    <t>/equity/Punch_Taverns</t>
  </si>
  <si>
    <t>/equity/PV_Crystalox_Solar</t>
  </si>
  <si>
    <t>/equity/PZ_Cussons</t>
  </si>
  <si>
    <t>/equity/QinetiQ_Group</t>
  </si>
  <si>
    <t>/equity/Randgold_Resources_Ltd</t>
  </si>
  <si>
    <t>/equity/Rank_Group</t>
  </si>
  <si>
    <t>/equity/Rathbone_Brothers</t>
  </si>
  <si>
    <t>/equity/REA_Holdings</t>
  </si>
  <si>
    <t>/equity/Reckitt_Benckiser_Group</t>
  </si>
  <si>
    <t>/equity/Redefine_International</t>
  </si>
  <si>
    <t>/equity/Redrow</t>
  </si>
  <si>
    <t>/equity/Regus</t>
  </si>
  <si>
    <t>/equity/Renishaw</t>
  </si>
  <si>
    <t>/equity/Rentokil_Initial</t>
  </si>
  <si>
    <t>/equity/Restaurant_Group</t>
  </si>
  <si>
    <t>/equity/Rexam</t>
  </si>
  <si>
    <t>/equity/Ricardo</t>
  </si>
  <si>
    <t>/equity/Rightmove</t>
  </si>
  <si>
    <t>/equity/Rio_Tinto</t>
  </si>
  <si>
    <t>/equity/RIT_Capital_Partners</t>
  </si>
  <si>
    <t>/equity/Riverstone_Energy_Limited</t>
  </si>
  <si>
    <t>/equity/RM</t>
  </si>
  <si>
    <t>/equity/Robert_Walters</t>
  </si>
  <si>
    <t>New Data Sheet Sector</t>
  </si>
  <si>
    <t>/equity/3i_Infrastructure-13510</t>
  </si>
  <si>
    <t>/equity/Aberdeen_Asian_Smaller_Companies_Investment_Trust</t>
  </si>
  <si>
    <t>Aberdeen Asian Smaller Companies Investment Trust</t>
  </si>
  <si>
    <t>Aberdeen New Dawn Investment Trust</t>
  </si>
  <si>
    <t>/equity/Assura</t>
  </si>
  <si>
    <t>Assura</t>
  </si>
  <si>
    <t>/equity/ALLIED_MINDS</t>
  </si>
  <si>
    <t>Allied Minds</t>
  </si>
  <si>
    <t>Amec Foster Wheeler</t>
  </si>
  <si>
    <t>AL Noor Hospitals Group</t>
  </si>
  <si>
    <t>Anglo Pacific Group</t>
  </si>
  <si>
    <t>Aquarius Platinum Ld</t>
  </si>
  <si>
    <t>Aerospace &amp; Defence</t>
  </si>
  <si>
    <t>BlueCrest AllBlue Fund Ltd. GBP Shares</t>
  </si>
  <si>
    <t>Barr (A.G.)</t>
  </si>
  <si>
    <t>Household Goods &amp; Home Construction</t>
  </si>
  <si>
    <t>Betfair Group</t>
  </si>
  <si>
    <t>Beazley</t>
  </si>
  <si>
    <t>/equity/BGEO_Group</t>
  </si>
  <si>
    <t>BGEO Group</t>
  </si>
  <si>
    <t>BH Global Ltd. GBP Shares</t>
  </si>
  <si>
    <t>BH Macro Ltd. GBP Shares</t>
  </si>
  <si>
    <t>Berkeley Group Holdings (The)</t>
  </si>
  <si>
    <t>/equity/British_Land_Company</t>
  </si>
  <si>
    <t>British Land Company</t>
  </si>
  <si>
    <t>Retail REITs</t>
  </si>
  <si>
    <t>/equity/Banco_Santander_SA-12872</t>
  </si>
  <si>
    <t>Banco Santander S.A.</t>
  </si>
  <si>
    <t>Booker Group</t>
  </si>
  <si>
    <t>British Polythene Industries</t>
  </si>
  <si>
    <t>Bwin.party Digital Entertainment</t>
  </si>
  <si>
    <t>Brewin Dolphin Holdings</t>
  </si>
  <si>
    <t>/equity/British_Empire_Trust</t>
  </si>
  <si>
    <t>British Empire Trust</t>
  </si>
  <si>
    <t>Biotechnology</t>
  </si>
  <si>
    <t>BATM Advanced Communications Ltd.</t>
  </si>
  <si>
    <t>Capital and Regional</t>
  </si>
  <si>
    <t>Real Estate Holding &amp; Development</t>
  </si>
  <si>
    <t>Capital and Counties Properties</t>
  </si>
  <si>
    <t>Charles Stanley Group</t>
  </si>
  <si>
    <t>/equity/Computacenter-13082</t>
  </si>
  <si>
    <t>Coca-Cola HBC AG (CDI)</t>
  </si>
  <si>
    <t>Centamin (DI)</t>
  </si>
  <si>
    <t>/equity/Circassia_Pharmaceuticals-18509</t>
  </si>
  <si>
    <t>Capita</t>
  </si>
  <si>
    <t>/equity/CQS_New_City_High_Yield_Fund_Limited</t>
  </si>
  <si>
    <t>CQS New City High Yield Fund Limited</t>
  </si>
  <si>
    <t>CQS</t>
  </si>
  <si>
    <t>NCYF</t>
  </si>
  <si>
    <t>Central Rand Gold Ltd</t>
  </si>
  <si>
    <t>Crest Nicholson Holdings</t>
  </si>
  <si>
    <t>Clarke (T.)</t>
  </si>
  <si>
    <t>Cable and Wireless Communications</t>
  </si>
  <si>
    <t>Real Estate Services</t>
  </si>
  <si>
    <t>Dexion Absolute Ltd. GBP Shares</t>
  </si>
  <si>
    <t>/equity/dixons_carphone</t>
  </si>
  <si>
    <t>/equity/Direct_Line_Insurance_Group-13974</t>
  </si>
  <si>
    <t>Direct Line Insurance Group</t>
  </si>
  <si>
    <t>Industrial &amp; Office REITs</t>
  </si>
  <si>
    <t>Daily Mail and General Trust A (Non.V)</t>
  </si>
  <si>
    <t>Dunedin Enterprise Investment Trust</t>
  </si>
  <si>
    <t>Dunelm Group</t>
  </si>
  <si>
    <t>Domino's Pizza Group</t>
  </si>
  <si>
    <t>Ecofin Water and Power Opportunities</t>
  </si>
  <si>
    <t>EnQuest</t>
  </si>
  <si>
    <t>esure Group</t>
  </si>
  <si>
    <t>Entertainment One Limited</t>
  </si>
  <si>
    <t>Industrial Metals &amp; Mining</t>
  </si>
  <si>
    <t>Experian</t>
  </si>
  <si>
    <t>French Connection Group</t>
  </si>
  <si>
    <t>FandC Capital and Income Inv Trust</t>
  </si>
  <si>
    <t>FandC Commercial Property Trust Ltd.</t>
  </si>
  <si>
    <t>FandC Global Smaller Companies</t>
  </si>
  <si>
    <t>Fidelity China Special Situations</t>
  </si>
  <si>
    <t>Fidessa Group</t>
  </si>
  <si>
    <t>Finsbury Growth and Income Trust</t>
  </si>
  <si>
    <t>Foxtons Group</t>
  </si>
  <si>
    <t>FandC Private Equity Trust</t>
  </si>
  <si>
    <t>Foreign and Colonial Inv Trust</t>
  </si>
  <si>
    <t>Fisher (James) and Sons</t>
  </si>
  <si>
    <t>/equity/Fidelity_Special_Values-13103</t>
  </si>
  <si>
    <t>Gem Diamonds Ltd. (DI)</t>
  </si>
  <si>
    <t>Grafton Group Units</t>
  </si>
  <si>
    <t>/equity/MJ_Gleeson</t>
  </si>
  <si>
    <t>MJ Gleeson</t>
  </si>
  <si>
    <t>Greencore Group</t>
  </si>
  <si>
    <t xml:space="preserve">Goldenport Holdings Inc. (DI) </t>
  </si>
  <si>
    <t>Genesis Emerging Markets Fund Ltd Ptg NPV</t>
  </si>
  <si>
    <t>Hilton Food Group</t>
  </si>
  <si>
    <t>HICL Infrastructure Company Ltd</t>
  </si>
  <si>
    <t>Hill and Smith Holdings</t>
  </si>
  <si>
    <t>Hogg Robinson Group</t>
  </si>
  <si>
    <t>Hansteen Holdings</t>
  </si>
  <si>
    <t>/equity/Homeserve-13297</t>
  </si>
  <si>
    <t>/equity/Hiscox_Limited_DI</t>
  </si>
  <si>
    <t>Hiscox Limited (DI)</t>
  </si>
  <si>
    <t>Howden Joinery Group</t>
  </si>
  <si>
    <t>International Consolidated Airlines Group SA (CDI)</t>
  </si>
  <si>
    <t>/equity/Intermediate_Capital_Group-13153</t>
  </si>
  <si>
    <t>3i Group</t>
  </si>
  <si>
    <t>Imagination Technologies Group</t>
  </si>
  <si>
    <t>Wetherspoon (J.D.)</t>
  </si>
  <si>
    <t>JPMorgan Indian Investment Trust</t>
  </si>
  <si>
    <t>John Laing Infrastructure Fund Ltd</t>
  </si>
  <si>
    <t>/equity/Johnson_Matthey-13162</t>
  </si>
  <si>
    <t>/equity/JPMorgan_Overseas_Inv_Trust-356713</t>
  </si>
  <si>
    <t>JPMorgan Overseas Inv Trust</t>
  </si>
  <si>
    <t>JPMorgan Japan Smaller Companies Trust</t>
  </si>
  <si>
    <t>Just Retirement Group</t>
  </si>
  <si>
    <t>Jupiter Fund Management</t>
  </si>
  <si>
    <t>JZ Capital Partners Ltd</t>
  </si>
  <si>
    <t>/equity/Kaz_Minerals</t>
  </si>
  <si>
    <t>Kaz Minerals</t>
  </si>
  <si>
    <t>Legal and General Group</t>
  </si>
  <si>
    <t>Not Defined</t>
  </si>
  <si>
    <t>/equity/Lonmin-13179</t>
  </si>
  <si>
    <t>LondonMetric Property</t>
  </si>
  <si>
    <t>Lancashire Holdings Limited</t>
  </si>
  <si>
    <t>Low and Bonar</t>
  </si>
  <si>
    <t>Lowland Investment Co</t>
  </si>
  <si>
    <t>Mitchells and Butlers</t>
  </si>
  <si>
    <t>Mckay Securities</t>
  </si>
  <si>
    <t>/equity/Martin_Currie_Asia_Unconstrained_Trust</t>
  </si>
  <si>
    <t>Martin Currie Asia Unconstrained Trust</t>
  </si>
  <si>
    <t>Micro Focus International</t>
  </si>
  <si>
    <t>Merlin Entertainments</t>
  </si>
  <si>
    <t>Morgan Advanced Materials</t>
  </si>
  <si>
    <t>Morgan Sindall Group</t>
  </si>
  <si>
    <t>AandJ Mucklow Group</t>
  </si>
  <si>
    <t>Marks and Spencer Group</t>
  </si>
  <si>
    <t>Millennium and Copthorne Hotels</t>
  </si>
  <si>
    <t>Martin Currie Global Portfolio Trust</t>
  </si>
  <si>
    <t>Menzies(John)</t>
  </si>
  <si>
    <t>Moneysupermarket.com Group</t>
  </si>
  <si>
    <t>Mercantile Investment Trust (The)</t>
  </si>
  <si>
    <t>/equity/Melrose_Industries-12961</t>
  </si>
  <si>
    <t>Melrose Industries</t>
  </si>
  <si>
    <t>Montanaro UK Smaller Companies Inv Trust</t>
  </si>
  <si>
    <t>NB Global Floating Rate Income Fund Ltd GBP</t>
  </si>
  <si>
    <t>Multiutilities</t>
  </si>
  <si>
    <t>NMC Health</t>
  </si>
  <si>
    <t>/equity/Nostrum_Oil_Gas</t>
  </si>
  <si>
    <t>New Star Investment Trust</t>
  </si>
  <si>
    <t>Ocado Group</t>
  </si>
  <si>
    <t>Partnership Assurance Group</t>
  </si>
  <si>
    <t>Financial Administration</t>
  </si>
  <si>
    <t>Polar Capital Technology Trust</t>
  </si>
  <si>
    <t>Petra Diamonds Ltd.(DI)</t>
  </si>
  <si>
    <t>Pets at Home Group</t>
  </si>
  <si>
    <t>Petrofac Ltd.</t>
  </si>
  <si>
    <t>Phoenix Group Holdings (DI)</t>
  </si>
  <si>
    <t>/equity/Primary_Health_Properties-13238</t>
  </si>
  <si>
    <t>Primary Health Properties</t>
  </si>
  <si>
    <t>/equity/Pantheon_International</t>
  </si>
  <si>
    <t>Pantheon International</t>
  </si>
  <si>
    <t>Perpetual Income and Growth Inv Trust</t>
  </si>
  <si>
    <t>Petropavlovsk</t>
  </si>
  <si>
    <t>Polymetal International</t>
  </si>
  <si>
    <t>Renewable Energy Equipment</t>
  </si>
  <si>
    <t>Ricardo</t>
  </si>
  <si>
    <t>Redefine International</t>
  </si>
  <si>
    <t>/equity/Relx_plc</t>
  </si>
  <si>
    <t>Relx plc</t>
  </si>
  <si>
    <t>Delivery Services</t>
  </si>
  <si>
    <t>/equity/Rotork-13261</t>
  </si>
  <si>
    <t>Rolls-Royce Holdings</t>
  </si>
  <si>
    <t>Randgold Resources Ltd.</t>
  </si>
  <si>
    <t>Riverstone Energy Limited</t>
  </si>
  <si>
    <t>Safestore Holdings</t>
  </si>
  <si>
    <t>/equity/SAGA</t>
  </si>
  <si>
    <t>Schroder UK Mid Cap Fund</t>
  </si>
  <si>
    <t>Schroders (Non-Voting)</t>
  </si>
  <si>
    <t>Severfield</t>
  </si>
  <si>
    <t>Smith (DS)</t>
  </si>
  <si>
    <t>Schroder Oriental Income Fund Ltd.</t>
  </si>
  <si>
    <t>/equity/Spire_Healthcare_Group-774045</t>
  </si>
  <si>
    <t>Spire Healthcare Group</t>
  </si>
  <si>
    <t>/equity/Spirax-Sarco_Engineering-13298</t>
  </si>
  <si>
    <t>/equity/SSP_GROUP</t>
  </si>
  <si>
    <t>Stobart Group Ltd.</t>
  </si>
  <si>
    <t>TalkTalk Telecom Group</t>
  </si>
  <si>
    <t>Tate and Lyle</t>
  </si>
  <si>
    <t>Blackrock Throgmorton Trust</t>
  </si>
  <si>
    <t>/equity/TUI_AG_Reg_Shs_DI</t>
  </si>
  <si>
    <t>TUI AG Reg Shs (DI)</t>
  </si>
  <si>
    <t>TUI</t>
  </si>
  <si>
    <t>UDG Healthcare Public Limited Company</t>
  </si>
  <si>
    <t>Victrex plc</t>
  </si>
  <si>
    <t>Wood Group (John)</t>
  </si>
  <si>
    <t>/equity/Wilmington</t>
  </si>
  <si>
    <t>Wilmington</t>
  </si>
  <si>
    <t>Worldwide Healthcare Trust</t>
  </si>
  <si>
    <t>/equity/Zoopla_Property_Group_WI</t>
  </si>
  <si>
    <t>Zoopla Property Group (WI)</t>
  </si>
  <si>
    <t>/equity/Rolls-Royce_Holdings</t>
  </si>
  <si>
    <t>/equity/Royal_Bank_of_Scotland_Group</t>
  </si>
  <si>
    <t>/equity/Royal_Dutch_Shell_A</t>
  </si>
  <si>
    <t>/equity/Royal_Dutch_Shell_B</t>
  </si>
  <si>
    <t>/equity/Royal_Mail</t>
  </si>
  <si>
    <t>/equity/RPC_Group</t>
  </si>
  <si>
    <t>/equity/RPS_Group</t>
  </si>
  <si>
    <t>/equity/RSA_Insurance_Group</t>
  </si>
  <si>
    <t>/equity/SABMiller</t>
  </si>
  <si>
    <t>/equity/Safestore_Holdings</t>
  </si>
  <si>
    <t>/equity/Sage_Group</t>
  </si>
  <si>
    <t>/equity/Sainsbury_J</t>
  </si>
  <si>
    <t>/equity/Savills</t>
  </si>
  <si>
    <t>/equity/Schroder_Asia_Pacific_Fund</t>
  </si>
  <si>
    <t>/equity/Schroder_Income_Growth_Fund</t>
  </si>
  <si>
    <t>/equity/Schroder_Japan_Growth_Fund</t>
  </si>
  <si>
    <t>/equity/Schroder_Oriental_Income_Fund_Ltd</t>
  </si>
  <si>
    <t>/equity/Schroder_UK_Growth_Fund</t>
  </si>
  <si>
    <t>/equity/Schroder_UK_Mid_Cap_Fund</t>
  </si>
  <si>
    <t>/equity/Schroders</t>
  </si>
  <si>
    <t>/equity/Schroders_Non-Voting</t>
  </si>
  <si>
    <t>/equity/SSE</t>
  </si>
  <si>
    <t>/equity/Scottish_American_Inv_Company</t>
  </si>
  <si>
    <t>/equity/Scottish_Inv_Trust</t>
  </si>
  <si>
    <t>/equity/Scottish_Mortgage_Inv_Trust</t>
  </si>
  <si>
    <t>/equity/Scottish_Oriental_Smaller_Companies_Trust</t>
  </si>
  <si>
    <t>/equity/SDL</t>
  </si>
  <si>
    <t>/equity/Securities_Trust_of_Scotland</t>
  </si>
  <si>
    <t>/equity/SEGRO</t>
  </si>
  <si>
    <t>/equity/Senior</t>
  </si>
  <si>
    <t>/equity/Sepura</t>
  </si>
  <si>
    <t>/equity/Serco_Group</t>
  </si>
  <si>
    <t>/equity/Severfield</t>
  </si>
  <si>
    <t>/equity/Severn_Trent</t>
  </si>
  <si>
    <t>/equity/Shaftesbury</t>
  </si>
  <si>
    <t>/equity/Shanks_Group</t>
  </si>
  <si>
    <t>/equity/Shire_Plc</t>
  </si>
  <si>
    <t>/equity/Shires_Income</t>
  </si>
  <si>
    <t>/equity/SIG</t>
  </si>
  <si>
    <t>/equity/Sky</t>
  </si>
  <si>
    <t>/equity/Smith_Nephew</t>
  </si>
  <si>
    <t>/equity/Smiths_Group</t>
  </si>
  <si>
    <t>/equity/Soco_International</t>
  </si>
  <si>
    <t>/equity/Spectris</t>
  </si>
  <si>
    <t>/equity/Speedy_Hire</t>
  </si>
  <si>
    <t>/equity/Spirent_Communications</t>
  </si>
  <si>
    <t>/equity/Sportech</t>
  </si>
  <si>
    <t>/equity/Sports_Direct_International</t>
  </si>
  <si>
    <t>/equity/St_Ives</t>
  </si>
  <si>
    <t>/equity/St_Jamess_Place</t>
  </si>
  <si>
    <t>/equity/St_Modwen_Properties</t>
  </si>
  <si>
    <t>/equity/Stagecoach_Group</t>
  </si>
  <si>
    <t>/equity/Standard_Chartered</t>
  </si>
  <si>
    <t>/equity/Standard_Life_Equity_Income_Trust</t>
  </si>
  <si>
    <t>/equity/Standard_Life_European_Private_Equity_Trust</t>
  </si>
  <si>
    <t>/equity/Standard_Life_Investments_Property_Income_Trust_Ltd</t>
  </si>
  <si>
    <t>/equity/SThree</t>
  </si>
  <si>
    <t>/equity/Stobart_Group_Ltd</t>
  </si>
  <si>
    <t>/equity/Stock_Spirits_Group</t>
  </si>
  <si>
    <t>/equity/STV_Group</t>
  </si>
  <si>
    <t>/equity/Supergroup</t>
  </si>
  <si>
    <t>/equity/SVG_Capital</t>
  </si>
  <si>
    <t>/equity/Synthomer</t>
  </si>
  <si>
    <t>/equity/Clarke_T</t>
  </si>
  <si>
    <t>/equity/TalkTalk_Telecom_Group</t>
  </si>
  <si>
    <t>/equity/Tate_Lyle</t>
  </si>
  <si>
    <t>/equity/Taylor_Wimpey</t>
  </si>
  <si>
    <t>/equity/Ted_Baker</t>
  </si>
  <si>
    <t>/equity/Telecom_Plus</t>
  </si>
  <si>
    <t>/equity/Temple_Bar_Inv_Trust</t>
  </si>
  <si>
    <t>/equity/Templeton_Emerging_Markets_Inv_Trust</t>
  </si>
  <si>
    <t>/equity/Tesco</t>
  </si>
  <si>
    <t>/equity/Thomas_Cook_Group</t>
  </si>
  <si>
    <t>/equity/Blackrock_Throgmorton_Trust</t>
  </si>
  <si>
    <t>/equity/Topps_Tiles</t>
  </si>
  <si>
    <t>/equity/Town_Centre_Securities</t>
  </si>
  <si>
    <t>/equity/TR_European_Growth_Trust</t>
  </si>
  <si>
    <t>/equity/TR_Property_Inv_Trust</t>
  </si>
  <si>
    <t>/equity/Travis_Perkins</t>
  </si>
  <si>
    <t>/equity/Tribal_Group</t>
  </si>
  <si>
    <t>/equity/Trinity_Mirror</t>
  </si>
  <si>
    <t>/equity/TT_Electronics</t>
  </si>
  <si>
    <t>/equity/Tullett_Prebon</t>
  </si>
  <si>
    <t>/equity/Tullow_Oil</t>
  </si>
  <si>
    <t>/equity/UDG_Healthcare_Public_Limited_Company</t>
  </si>
  <si>
    <t>/equity/UK_Commercial_Property_Trust</t>
  </si>
  <si>
    <t>/equity/Ultra_Electronics_Holdings</t>
  </si>
  <si>
    <t>/equity/Unilever</t>
  </si>
  <si>
    <t>/equity/Unite_Group</t>
  </si>
  <si>
    <t>/equity/UBM</t>
  </si>
  <si>
    <t>/equity/United_Utilities_Group</t>
  </si>
  <si>
    <t>/equity/UTV_Media</t>
  </si>
  <si>
    <t>/equity/Value_and_Income_Trust</t>
  </si>
  <si>
    <t>/equity/Vectura_Group</t>
  </si>
  <si>
    <t>/equity/Vedanta_Resources</t>
  </si>
  <si>
    <t>/equity/Verizon_Communications</t>
  </si>
  <si>
    <t>Verizon Communications</t>
  </si>
  <si>
    <t>VZC</t>
  </si>
  <si>
    <t>/equity/Vesuvius</t>
  </si>
  <si>
    <t>/equity/Victrex_plc</t>
  </si>
  <si>
    <t>/equity/Vitec_Group</t>
  </si>
  <si>
    <t>/equity/Vodafone_Group</t>
  </si>
  <si>
    <t>/equity/VP</t>
  </si>
  <si>
    <t>/equity/Weir_Group</t>
  </si>
  <si>
    <t>/equity/WH_Smith</t>
  </si>
  <si>
    <t>/equity/Whitbread</t>
  </si>
  <si>
    <t>/equity/William_Hill</t>
  </si>
  <si>
    <t>/equity/Wincanton</t>
  </si>
  <si>
    <t>/equity/Witan_Inv_Trust</t>
  </si>
  <si>
    <t>/equity/Witan_Pacific_Inv_Trust</t>
  </si>
  <si>
    <t>/equity/Wolseley</t>
  </si>
  <si>
    <t>/equity/Workspace_Group</t>
  </si>
  <si>
    <t>/equity/Worldwide_Healthcare_Trust</t>
  </si>
  <si>
    <t>/equity/WPP</t>
  </si>
  <si>
    <t>/equity/Xaar</t>
  </si>
  <si>
    <t>/equity/Xchanging</t>
  </si>
  <si>
    <t>/equity/Indivior</t>
  </si>
  <si>
    <t>Indivior</t>
  </si>
  <si>
    <t>INDV</t>
  </si>
  <si>
    <t>/equity/Acacia_Mining</t>
  </si>
  <si>
    <t>/equity/Amec_Foster_Wheeler</t>
  </si>
  <si>
    <t>/equity/South32_Limited_DI</t>
  </si>
  <si>
    <t>South32 Limited (DI)</t>
  </si>
  <si>
    <t>S32</t>
  </si>
  <si>
    <t>/equity/Standard_Life-13454</t>
  </si>
  <si>
    <t>Corporate Dividends / Investor URL</t>
  </si>
  <si>
    <t>http://www.3i.com/investor-relations/shareholder-information/dividend</t>
  </si>
  <si>
    <t>http://www.abf.co.uk/investorrelations/shareholder_services/dividend_history</t>
  </si>
  <si>
    <t>http://ir.aberdeen-asset.com/en/investorrelations/shareholder-centre/informationcalendar</t>
  </si>
  <si>
    <t>https://admiralgroup.co.uk/investor-relations/dividend-history</t>
  </si>
  <si>
    <t>http://ir.aggreko.com/investors/shareholder-information/dividend-information/dividend-information-table.aspx</t>
  </si>
  <si>
    <t>http://www.angloamerican.com/investors/dividend-information/dividend-history</t>
  </si>
  <si>
    <t>http://www.antofagasta.co.uk/investors/dividend-information/</t>
  </si>
  <si>
    <t>http://www.ashtead-group.com/investorcentre/dividendhistoryandcalculator.aspx</t>
  </si>
  <si>
    <t>https://www.astrazeneca.com/investor-relations/dividend-policy.html</t>
  </si>
  <si>
    <t>http://www.aviva.com/investor-relations/shareholder-services/dividends/</t>
  </si>
  <si>
    <t>https://www.babcockinternational.com/en/Investors/Shareholder-Information/Dividend-Information</t>
  </si>
  <si>
    <t>http://investors.baesystems.com/shareholder-information/dividend-information</t>
  </si>
  <si>
    <t>https://www.home.barclays/barclays-investor-relations/shareholder-information/dividends.html</t>
  </si>
  <si>
    <t>http://www.bhpbilliton.com/investors/shareholderinfo/dividends</t>
  </si>
  <si>
    <t>http://www.bp.com/en/global/corporate/investors/information-for-shareholders/dividends.html</t>
  </si>
  <si>
    <t>http://www.bat.com/group/sites/UK__9D9KCY.nsf/vwPagesWebLive/DO538FK6</t>
  </si>
  <si>
    <t>http://www.britishland.com/investors/dividends</t>
  </si>
  <si>
    <t>http://www.btplc.com/Sharesandperformance/Dividends/Datesandpayments/Datesandpayments.htm</t>
  </si>
  <si>
    <t>http://www.bunzl.com/investors/other-shareholder-information/dividend-information.aspx</t>
  </si>
  <si>
    <t>http://www.burberryplc.com/investor_relations/shareholder_information/dividends</t>
  </si>
  <si>
    <t>http://www.fresnilloplc.com/investors/dividend-information/</t>
  </si>
  <si>
    <t>http://www.g4s.com/en/Investors/Share%20Price%20Tools/Dividend/</t>
  </si>
  <si>
    <t>http://www.gkn.com/investorrelations/shareholderservices/Pages/dividends.aspx</t>
  </si>
  <si>
    <t>http://www.gsk.com/en-gb/investors/shareholder-information/dividend-calculator/</t>
  </si>
  <si>
    <t>http://www.glencore.com/investors/shareholder-centre/distribution-information/</t>
  </si>
  <si>
    <t>http://www.hammerson.com/investors/shareholder-information/dividends/</t>
  </si>
  <si>
    <t>http://www.hl.co.uk/shares/shares-search-results/h/hargreaves-lansdown-plc-ordinary-0.4p/dividends</t>
  </si>
  <si>
    <t>http://www.hsbc.com/investor-relations/share-and-dividend-information/dividend-history</t>
  </si>
  <si>
    <t>http://www.imiplc.com/investors/share-price-and-dividend/dividend-history-and-calculator.aspx</t>
  </si>
  <si>
    <t>http://www.ihgplc.com/index.asp?pageid=236&amp;year=2016</t>
  </si>
  <si>
    <t>http://www.intertek.com/investors/financial-calendar/</t>
  </si>
  <si>
    <t>http://www.iagshares.com/phoenix.zhtml?c=240949&amp;p=irol-dividends</t>
  </si>
  <si>
    <t>https://www.intugroup.co.uk/investors/shareholders-bondholders/dividends/dividend-history/</t>
  </si>
  <si>
    <t>http://www.itvplc.com/investors/shareholder-services</t>
  </si>
  <si>
    <t>http://investors.capita.com/financial-calendar</t>
  </si>
  <si>
    <t>http://www.carnivalcorp.com/phoenix.zhtml?c=140690&amp;p=irol-investorkit</t>
  </si>
  <si>
    <t>https://www.centrica.com/investors/shareholder-centre/dividend-information</t>
  </si>
  <si>
    <t>http://coca-colahellenic.com/en/investors/shareholder-centre/dividend-and-capital-return/</t>
  </si>
  <si>
    <t>http://www.compass-group.com/dividend_payments.htm</t>
  </si>
  <si>
    <t>http://www.crh.com/investors/equity-investors/dividends/</t>
  </si>
  <si>
    <t>http://www.diageo.com/en-ie/investor/Pages/Financial-Calendar.aspx</t>
  </si>
  <si>
    <t>http://www.directlinegroup.com/investors/shareholder-information/dividend-information.aspx</t>
  </si>
  <si>
    <t>http://www.dixonscarphone.com/investors/financial-calendar</t>
  </si>
  <si>
    <t>http://corporate.easyjet.com/investors/financial-calendar.aspx?sc_lang=en</t>
  </si>
  <si>
    <t>https://www.experianplc.com/investors/dividend-and-tax-information/</t>
  </si>
  <si>
    <t>http://www.matthey.com/investor/shareholder-centre/dividends</t>
  </si>
  <si>
    <t>http://www.kingfisher.com/index.asp?pageid=71</t>
  </si>
  <si>
    <t>http://www.landsecurities.com/investors/shareholder-investor-information/dividend-information</t>
  </si>
  <si>
    <t>http://www.legalandgeneralgroup.com/investors/dividend-history.html</t>
  </si>
  <si>
    <t>http://www.lloydsbankinggroup.com/investors/shareholder-info/dividends/</t>
  </si>
  <si>
    <t>http://www.lseg.com/investor-relations/shareholder-services2/dividend-history</t>
  </si>
  <si>
    <t>http://corporate.marksandspencer.com/investors/shareholder-information/your-dividends#72b2785fb11944eca0bedb7feab77b2c</t>
  </si>
  <si>
    <t>http://www.merlinentertainments.biz/results-and-presentations</t>
  </si>
  <si>
    <t>http://www.mondigroup.com/desktopdefault.aspx/tabid-421/</t>
  </si>
  <si>
    <t>http://www.morrisons-corporate.com/Investor-centre/shareholder-information/dividend-history/</t>
  </si>
  <si>
    <t>http://investors.nationalgrid.com/dividend/dividend-history.aspx</t>
  </si>
  <si>
    <t>http://www.nextplc.co.uk/investors/shareholder-information/dividend-history</t>
  </si>
  <si>
    <t>http://www.oldmutual.com/vpage.jsp?vpage_id=2936</t>
  </si>
  <si>
    <t>https://www.pearson.com/investors/investor-information/dividends.html</t>
  </si>
  <si>
    <t>http://corporate.persimmonhomes.com/investors/shareholder-information/capital-return-plan</t>
  </si>
  <si>
    <t>https://www.providentfinancial.com/investors/results-reports-and-presentations/results-centre/</t>
  </si>
  <si>
    <t>http://www.prudential.co.uk/investors/shareholder-centre/dividend-information/cash-dividend</t>
  </si>
  <si>
    <t>https://www.tescoplc.com/investors/shareholder-centre/dividends/dividend-calculator/</t>
  </si>
  <si>
    <t>http://www.travisperkinsplc.co.uk/investor-relations/share-price-information/dividend-calculator.aspx</t>
  </si>
  <si>
    <t>http://www.tullowoil.com/investors/shareholder-centre/dividend-information</t>
  </si>
  <si>
    <t>https://www.unilever.com/investor-relations/dividends/dividend-history-and-reinvestment/plc-share-dividend-history/</t>
  </si>
  <si>
    <t>http://corporate.unitedutilities.com/Dividends.aspx</t>
  </si>
  <si>
    <t>http://www.vodafone.com/content/index/investors/shareholders/ordinary_shareholders/dividends.html</t>
  </si>
  <si>
    <t>https://www.global.weir/investors/shareholder-information/dividend-information</t>
  </si>
  <si>
    <t>http://www.whitbread.co.uk/investors/share-price-information/dividend-information.html</t>
  </si>
  <si>
    <t>http://www.wolseley.com/index.asp?pageid=93</t>
  </si>
  <si>
    <t>http://www.wpp.com/wpp/investor/services/dividends/</t>
  </si>
  <si>
    <t>http://www.sabmiller.com/investors/shareholder-information/dividends</t>
  </si>
  <si>
    <t>http://www.sage.com/company/investors/dividend-history</t>
  </si>
  <si>
    <t>http://www.j-sainsbury.co.uk/investor-centre/shareholder-centre/dividends/</t>
  </si>
  <si>
    <t>http://www.schroders.com/en/investor-relations/shareholders-and-governance/dividends/</t>
  </si>
  <si>
    <t>https://www.severntrent.com/investors/shareholder-centre/dividends/dividend-payment-history</t>
  </si>
  <si>
    <t>http://investors.shire.com/shareholder-information/dividends/dividend-history.aspx</t>
  </si>
  <si>
    <t>https://corporate.sky.com/investors/shareholder-centre/dividend-information</t>
  </si>
  <si>
    <t>http://www.smith-nephew.com/investor-centre/share-performance/dividends/dividend-payment-history/</t>
  </si>
  <si>
    <t>https://www.smiths.com/dividend-calculator.aspx</t>
  </si>
  <si>
    <t>http://www.sportsdirectplc.com/investor-relations/reports-and-presentations/rp-2016.aspx</t>
  </si>
  <si>
    <t>http://sse.com/investors/dividendsandourscripscheme/dividendhistory/</t>
  </si>
  <si>
    <t>http://www1.sjp.co.uk/investor-relations/shareholder-information/dividends-calculator</t>
  </si>
  <si>
    <t>http://investors.sc.com/en/dividend.cfm</t>
  </si>
  <si>
    <t>http://www.standardlife.com/dotcom/investor-information/shareholder-information/dividend-and-tax-information.page</t>
  </si>
  <si>
    <t>http://www.amecfw.com/investors/shareholder-information/dividend-history</t>
  </si>
  <si>
    <t>http://www.amlin.com/financial/shares/dividend-history.aspx</t>
  </si>
  <si>
    <t>http://www.balfourbeatty.com/investors/financial-calendar/</t>
  </si>
  <si>
    <t>http://investor.relations.beazley.com/investor-relations/share-price-information/dividends</t>
  </si>
  <si>
    <t>http://www.berkeleygroup.co.uk/investor-information/financial-diary</t>
  </si>
  <si>
    <t>https://www.carillionplc.com/investors/</t>
  </si>
  <si>
    <t>http://www.electrocomponents.com/investor-centre/shareholder-information/dividend-history</t>
  </si>
  <si>
    <t>http://www.firstgroupplc.com/investors/financial-calendar.aspx</t>
  </si>
  <si>
    <t>http://www.gallifordtry.co.uk/investors/shareholder-information/dividend-history-and-calculator</t>
  </si>
  <si>
    <t>https://www.greeneking.co.uk/investor-centre/shareholder-centre/dividends/</t>
  </si>
  <si>
    <t>http://www.go-ahead.com/en/investors/investor-information/dividends.html</t>
  </si>
  <si>
    <t>https://corporate.greggs.co.uk/investor-centre/shareholder-information/dividend-history</t>
  </si>
  <si>
    <t>http://www.halfordscompany.com/investors/financial-calendar</t>
  </si>
  <si>
    <t>http://www.homeserveplc.com/investors/shareholder-services/dividend-calculator-and-history.aspx</t>
  </si>
  <si>
    <t>http://www.hiscoxgroup.com/investors/dividend-information/dividend-history-calculator.aspx</t>
  </si>
  <si>
    <t>http://www.icap.com/investor-relations/shareholder-information/dividend-information.aspx</t>
  </si>
  <si>
    <t>http://www.iggroup.com/investor-relations/managing-your-shareholding/dividends</t>
  </si>
  <si>
    <t>IMB</t>
  </si>
  <si>
    <t>http://www.imperialbrandsplc.com/Investors/Financial-calendar</t>
  </si>
  <si>
    <t>http://www.indivior.com/investors/shareholders/dividends/</t>
  </si>
  <si>
    <t>http://www.interserve.com/investor-centre/shareholder-information/dividend</t>
  </si>
  <si>
    <t>http://www.inmarsat.com/about-us/investor-relations/dividends/</t>
  </si>
  <si>
    <t>http://www.kier.co.uk/investor-relations/shareholders/dividend-information.aspx</t>
  </si>
  <si>
    <t>http://www.ladbrokesplc.com/investors/shareholder-information/dividends.aspx</t>
  </si>
  <si>
    <t>http://www.lancashiregroup.com/en/investors/shareholders/dividend-history.html</t>
  </si>
  <si>
    <t>http://www.mbplc.com/investors/shareholderinformation/dividends/</t>
  </si>
  <si>
    <t>http://investors.microfocus.com/key-financial-data/reports-and-accounts</t>
  </si>
  <si>
    <t>http://www.mitie.com/investors/shareholder-services/dividend-information</t>
  </si>
  <si>
    <t>https://www.paypoint.com/en-gb/about/investor-relations/corporate-documents</t>
  </si>
  <si>
    <t>http://www.premierfarnell.com/investors/reports-results-presentations</t>
  </si>
  <si>
    <t>http://www.pennon-group.co.uk/investor-relations/scrip-dividend-alternative/scrip-dividend-alternative/historical-information</t>
  </si>
  <si>
    <t>http://www.ball.com/investors</t>
  </si>
  <si>
    <t>http://www.royalmailgroup.com/investors/shareholder-communications/dividend-information</t>
  </si>
  <si>
    <t>https://www.south32.net/investors-media/financial-results</t>
  </si>
  <si>
    <t>http://www.segro.com/investors/dividend-information/dividend-history</t>
  </si>
  <si>
    <t>http://www.dssmith.com/investors/investor-information/</t>
  </si>
  <si>
    <t>http://www.whsmithplc.co.uk/investors/results_and_presentations/</t>
  </si>
  <si>
    <t>http://www.tateandlyle.com/InvestorRelations/dividendinformation/Pages/DividendCalculatorandHistory.aspx</t>
  </si>
  <si>
    <t>http://www.tullettprebon.com/investor/investor_relations.aspx</t>
  </si>
  <si>
    <t>http://investors.ubm.com/dividends</t>
  </si>
  <si>
    <t>http://www.verizon.com/about/investors/dividend-history</t>
  </si>
  <si>
    <t>https://www.serco.com/investors/agmshareholderinfo/dividend-history</t>
  </si>
  <si>
    <t>http://www.rb.com/investors/dividend-information/</t>
  </si>
  <si>
    <t>http://www.shell.com/investors/dividend-information/historical-dividend-payments.html</t>
  </si>
  <si>
    <t>http://www.rolls-royce.com/investors/shareholder-information/payments-to-shareholders.aspx#c-shares</t>
  </si>
  <si>
    <t>http://www.riotinto.com/investors/rio-tinto-plc-7991.aspx</t>
  </si>
  <si>
    <t>https://www.rsagroup.com/investors/shareholders/dividend-payments/</t>
  </si>
  <si>
    <t>http://www.investors.rbs.com/share-data/ordinary-share-dividends/2008-2005.aspx</t>
  </si>
  <si>
    <t>Imperial Brands</t>
  </si>
  <si>
    <t>/equity/Imperial_Brands</t>
  </si>
  <si>
    <t>Berendsen</t>
  </si>
  <si>
    <t>Countrywide</t>
  </si>
  <si>
    <t>Essentra</t>
  </si>
  <si>
    <t>Evraz</t>
  </si>
  <si>
    <t>Glencore</t>
  </si>
  <si>
    <t>Intu Properties</t>
  </si>
  <si>
    <t>Ophir Energy</t>
  </si>
  <si>
    <t>Royal Mail</t>
  </si>
  <si>
    <t>Supergroup</t>
  </si>
  <si>
    <t>Synthomer</t>
  </si>
  <si>
    <t>Vesuvius</t>
  </si>
  <si>
    <t>Xaar</t>
  </si>
  <si>
    <t>Reserved</t>
  </si>
  <si>
    <t>Dixons Carphone</t>
  </si>
  <si>
    <t>DC</t>
  </si>
  <si>
    <t>DC.</t>
  </si>
  <si>
    <t>AO World</t>
  </si>
  <si>
    <t>AO</t>
  </si>
  <si>
    <t>AO.</t>
  </si>
  <si>
    <t>Circassia Pharmaceuticals</t>
  </si>
  <si>
    <t>CIR</t>
  </si>
  <si>
    <t>Exova Group</t>
  </si>
  <si>
    <t>EXO</t>
  </si>
  <si>
    <t>Just Eat</t>
  </si>
  <si>
    <t>JE</t>
  </si>
  <si>
    <t>JE.</t>
  </si>
  <si>
    <t>Kennedy Wilson Europe Real Estate</t>
  </si>
  <si>
    <t>KWE</t>
  </si>
  <si>
    <t>PETS</t>
  </si>
  <si>
    <t>Poundland Group</t>
  </si>
  <si>
    <t>PLND</t>
  </si>
  <si>
    <t>Stock Spirits Group</t>
  </si>
  <si>
    <t>STCK</t>
  </si>
  <si>
    <t>AV.</t>
  </si>
  <si>
    <t>BA.</t>
  </si>
  <si>
    <t>BG.</t>
  </si>
  <si>
    <t>BP.</t>
  </si>
  <si>
    <t>BT.A</t>
  </si>
  <si>
    <t>HL.</t>
  </si>
  <si>
    <t>JD.</t>
  </si>
  <si>
    <t>NG.</t>
  </si>
  <si>
    <t>QQ.</t>
  </si>
  <si>
    <t>RB.</t>
  </si>
  <si>
    <t>RR.</t>
  </si>
  <si>
    <t>SL.</t>
  </si>
  <si>
    <t>SN.</t>
  </si>
  <si>
    <t>TW.</t>
  </si>
  <si>
    <t>UU.</t>
  </si>
  <si>
    <t>WG.</t>
  </si>
  <si>
    <t>SBRY</t>
  </si>
  <si>
    <t>AZN</t>
  </si>
  <si>
    <t>ULVR</t>
  </si>
  <si>
    <t>REX</t>
  </si>
  <si>
    <t>PFD</t>
  </si>
  <si>
    <t>Sector</t>
  </si>
  <si>
    <t>Pearson</t>
  </si>
  <si>
    <t>GlaxoSmithKline</t>
  </si>
  <si>
    <t>National Grid</t>
  </si>
  <si>
    <t>Persimmon</t>
  </si>
  <si>
    <t>Diageo</t>
  </si>
  <si>
    <t>Severn Trent</t>
  </si>
  <si>
    <t>Aviva</t>
  </si>
  <si>
    <t>BAE Systems</t>
  </si>
  <si>
    <t>Balfour Beatty</t>
  </si>
  <si>
    <t>AstraZeneca</t>
  </si>
  <si>
    <t>Unilever</t>
  </si>
  <si>
    <t>Rexam</t>
  </si>
  <si>
    <t>Lloyds Banking Group</t>
  </si>
  <si>
    <t>Premier Foods</t>
  </si>
  <si>
    <t>BA</t>
  </si>
  <si>
    <t>Media</t>
  </si>
  <si>
    <t>Beverages</t>
  </si>
  <si>
    <t>Current Value</t>
  </si>
  <si>
    <t>Value as % of Total</t>
  </si>
  <si>
    <t>Value Weighting</t>
  </si>
  <si>
    <t>Current price (p)</t>
  </si>
  <si>
    <t>Portfolio Value</t>
  </si>
  <si>
    <t>Shares held</t>
  </si>
  <si>
    <t>Weighting Total</t>
  </si>
  <si>
    <t>Top-Up Order</t>
  </si>
  <si>
    <t>EPIC</t>
  </si>
  <si>
    <t>3i Infrastructure</t>
  </si>
  <si>
    <t>3IN</t>
  </si>
  <si>
    <t>Equity Investment Instruments</t>
  </si>
  <si>
    <t>888 Holdings</t>
  </si>
  <si>
    <t>Travel &amp; Leisure</t>
  </si>
  <si>
    <t>MKLW</t>
  </si>
  <si>
    <t>Aberdeen Asian Income Fund Ltd.</t>
  </si>
  <si>
    <t>AAIF</t>
  </si>
  <si>
    <t>AAS</t>
  </si>
  <si>
    <t>Aberdeen Asset Management</t>
  </si>
  <si>
    <t>ADN</t>
  </si>
  <si>
    <t>ABD</t>
  </si>
  <si>
    <t>Aberforth Smaller Companies Trust</t>
  </si>
  <si>
    <t>ASL</t>
  </si>
  <si>
    <t>Admiral Group</t>
  </si>
  <si>
    <t>ADM</t>
  </si>
  <si>
    <t>BAG</t>
  </si>
  <si>
    <t>Aggreko</t>
  </si>
  <si>
    <t>AGK</t>
  </si>
  <si>
    <t>Support Services</t>
  </si>
  <si>
    <t>Alliance Trust</t>
  </si>
  <si>
    <t>ATST</t>
  </si>
  <si>
    <t>ALM</t>
  </si>
  <si>
    <t>Software &amp; Computer Services</t>
  </si>
  <si>
    <t>Amlin</t>
  </si>
  <si>
    <t>AML</t>
  </si>
  <si>
    <t>Anglo American</t>
  </si>
  <si>
    <t>AAL</t>
  </si>
  <si>
    <t>Mining</t>
  </si>
  <si>
    <t>APF</t>
  </si>
  <si>
    <t>Anglo-Eastern Plantations</t>
  </si>
  <si>
    <t>AEP</t>
  </si>
  <si>
    <t>Pharmaceuticals &amp; Biotechnology</t>
  </si>
  <si>
    <t>Antofagasta</t>
  </si>
  <si>
    <t>ANTO</t>
  </si>
  <si>
    <t>AQP</t>
  </si>
  <si>
    <t>ARM Holdings</t>
  </si>
  <si>
    <t>ARM</t>
  </si>
  <si>
    <t>Technology Hardware &amp; Equipment</t>
  </si>
  <si>
    <t>Artemis Alpha Trust</t>
  </si>
  <si>
    <t>ATS</t>
  </si>
  <si>
    <t>Ashley (Laura) Holding</t>
  </si>
  <si>
    <t>ALY</t>
  </si>
  <si>
    <t>General Retailers</t>
  </si>
  <si>
    <t>Ashmore Group</t>
  </si>
  <si>
    <t>ASHM</t>
  </si>
  <si>
    <t>Ashtead Group</t>
  </si>
  <si>
    <t>AHT</t>
  </si>
  <si>
    <t>Associated British Foods</t>
  </si>
  <si>
    <t>ABF</t>
  </si>
  <si>
    <t>AGR</t>
  </si>
  <si>
    <t>Health Care Equipment &amp; Services</t>
  </si>
  <si>
    <t>Atkins (WS)</t>
  </si>
  <si>
    <t>ATK</t>
  </si>
  <si>
    <t>Aveva Group</t>
  </si>
  <si>
    <t>AVV</t>
  </si>
  <si>
    <t>Life Insurance</t>
  </si>
  <si>
    <t>Babcock International Group</t>
  </si>
  <si>
    <t>BAB</t>
  </si>
  <si>
    <t>Baillie Gifford Japan Trust</t>
  </si>
  <si>
    <t>BGFD</t>
  </si>
  <si>
    <t>Construction &amp; Materials</t>
  </si>
  <si>
    <t>Bankers Inv Trust</t>
  </si>
  <si>
    <t>BNKR</t>
  </si>
  <si>
    <t>Barclays</t>
  </si>
  <si>
    <t>BARC</t>
  </si>
  <si>
    <t>Banks</t>
  </si>
  <si>
    <t>Baring Emerging Europe</t>
  </si>
  <si>
    <t>BEE</t>
  </si>
  <si>
    <t>Barratt Developments</t>
  </si>
  <si>
    <t>BDEV</t>
  </si>
  <si>
    <t>BVC</t>
  </si>
  <si>
    <t>BBA Aviation</t>
  </si>
  <si>
    <t>BBA</t>
  </si>
  <si>
    <t>Industrial Transportation</t>
  </si>
  <si>
    <t>BEZ</t>
  </si>
  <si>
    <t>Bellway</t>
  </si>
  <si>
    <t>BWY</t>
  </si>
  <si>
    <t>BKG</t>
  </si>
  <si>
    <t>BG Group</t>
  </si>
  <si>
    <t>BG</t>
  </si>
  <si>
    <t>Oil &amp; Gas Producers</t>
  </si>
  <si>
    <t>BHMG</t>
  </si>
  <si>
    <t>BHP Billiton</t>
  </si>
  <si>
    <t>BLT</t>
  </si>
  <si>
    <t>Big Yellow Group</t>
  </si>
  <si>
    <t>BYG</t>
  </si>
  <si>
    <t>BlackRock Commodities Income Inv Trust</t>
  </si>
  <si>
    <t>BRCI</t>
  </si>
  <si>
    <t>BlackRock Greater Europe Inv Trust</t>
  </si>
  <si>
    <t>BRGE</t>
  </si>
  <si>
    <t>BlackRock Latin American Inv Trust</t>
  </si>
  <si>
    <t>BRLA</t>
  </si>
  <si>
    <t>BlackRock Smaller Companies Trust</t>
  </si>
  <si>
    <t>BRSC</t>
  </si>
  <si>
    <t>BlackRock World Mining Trust</t>
  </si>
  <si>
    <t>BRWM</t>
  </si>
  <si>
    <t>Bloomsbury Publishing</t>
  </si>
  <si>
    <t>BMY</t>
  </si>
  <si>
    <t>BABS</t>
  </si>
  <si>
    <t>Bodycote</t>
  </si>
  <si>
    <t>BOY</t>
  </si>
  <si>
    <t>Industrial Engineering</t>
  </si>
  <si>
    <t>Bovis Homes Group</t>
  </si>
  <si>
    <t>BVS</t>
  </si>
  <si>
    <t>Braemar Shipping Services</t>
  </si>
  <si>
    <t>BMS</t>
  </si>
  <si>
    <t>Brammer</t>
  </si>
  <si>
    <t>BRAM</t>
  </si>
  <si>
    <t>BRW</t>
  </si>
  <si>
    <t>British American Tobacco</t>
  </si>
  <si>
    <t>BATS</t>
  </si>
  <si>
    <t>Tobacco</t>
  </si>
  <si>
    <t>BTEM</t>
  </si>
  <si>
    <t>BPI</t>
  </si>
  <si>
    <t>General Industrials</t>
  </si>
  <si>
    <t>Britvic</t>
  </si>
  <si>
    <t>BVIC</t>
  </si>
  <si>
    <t>Brown (N.) Group</t>
  </si>
  <si>
    <t>BWNG</t>
  </si>
  <si>
    <t>Brunner Inv Trust</t>
  </si>
  <si>
    <t>BUT</t>
  </si>
  <si>
    <t>BT Group</t>
  </si>
  <si>
    <t>Fixed Line Telecommunications</t>
  </si>
  <si>
    <t>BTG</t>
  </si>
  <si>
    <t>Bunzl</t>
  </si>
  <si>
    <t>BNZL</t>
  </si>
  <si>
    <t>Burberry Group</t>
  </si>
  <si>
    <t>BRBY</t>
  </si>
  <si>
    <t>Personal Goods</t>
  </si>
  <si>
    <t>Cadogan Petroleum</t>
  </si>
  <si>
    <t>CAD</t>
  </si>
  <si>
    <t>Cairn Energy</t>
  </si>
  <si>
    <t>CNE</t>
  </si>
  <si>
    <t>Caledonia Investments</t>
  </si>
  <si>
    <t>CLDN</t>
  </si>
  <si>
    <t>Camellia</t>
  </si>
  <si>
    <t>CAM</t>
  </si>
  <si>
    <t>Candover Investments</t>
  </si>
  <si>
    <t>CDI</t>
  </si>
  <si>
    <t>CPI</t>
  </si>
  <si>
    <t>CAL</t>
  </si>
  <si>
    <t>Carillion</t>
  </si>
  <si>
    <t>CLLN</t>
  </si>
  <si>
    <t>Carnival</t>
  </si>
  <si>
    <t>CCL</t>
  </si>
  <si>
    <t>Carpetright</t>
  </si>
  <si>
    <t>CPR</t>
  </si>
  <si>
    <t>Castings</t>
  </si>
  <si>
    <t>CGS</t>
  </si>
  <si>
    <t>Centaur Media</t>
  </si>
  <si>
    <t>CAU</t>
  </si>
  <si>
    <t>CRND</t>
  </si>
  <si>
    <t>Centrica</t>
  </si>
  <si>
    <t>CNA</t>
  </si>
  <si>
    <t>Gas, Water &amp; Multiutilities</t>
  </si>
  <si>
    <t>CAY</t>
  </si>
  <si>
    <t>Charles Taylor</t>
  </si>
  <si>
    <t>CTR</t>
  </si>
  <si>
    <t>Chemring Group</t>
  </si>
  <si>
    <t>CHG</t>
  </si>
  <si>
    <t>Chesnara</t>
  </si>
  <si>
    <t>CSN</t>
  </si>
  <si>
    <t>Electronic &amp; Electrical Equipment</t>
  </si>
  <si>
    <t>Cineworld Group</t>
  </si>
  <si>
    <t>CINE</t>
  </si>
  <si>
    <t>City Natural Resources High Yield Trust</t>
  </si>
  <si>
    <t>CYN</t>
  </si>
  <si>
    <t>City of London Inv Trust</t>
  </si>
  <si>
    <t>CTY</t>
  </si>
  <si>
    <t>Clarkson</t>
  </si>
  <si>
    <t>CKN</t>
  </si>
  <si>
    <t>Close Brothers Group</t>
  </si>
  <si>
    <t>CBG</t>
  </si>
  <si>
    <t>CLS Holdings</t>
  </si>
  <si>
    <t>CLI</t>
  </si>
  <si>
    <t>Cobham</t>
  </si>
  <si>
    <t>COB</t>
  </si>
  <si>
    <t>Communisis</t>
  </si>
  <si>
    <t>CMS</t>
  </si>
  <si>
    <t>Compass Group</t>
  </si>
  <si>
    <t>CPG</t>
  </si>
  <si>
    <t>Computacenter</t>
  </si>
  <si>
    <t>CCC</t>
  </si>
  <si>
    <t>Consort Medical</t>
  </si>
  <si>
    <t>CSRT</t>
  </si>
  <si>
    <t>Costain Group</t>
  </si>
  <si>
    <t>COST</t>
  </si>
  <si>
    <t>Cranswick</t>
  </si>
  <si>
    <t>CWK</t>
  </si>
  <si>
    <t>Croda International</t>
  </si>
  <si>
    <t>CRDA</t>
  </si>
  <si>
    <t>Chemicals</t>
  </si>
  <si>
    <t>Daejan Holdings</t>
  </si>
  <si>
    <t>DJAN</t>
  </si>
  <si>
    <t>DMGT</t>
  </si>
  <si>
    <t>Dairy Crest Group</t>
  </si>
  <si>
    <t>DCG</t>
  </si>
  <si>
    <t>De La Rue</t>
  </si>
  <si>
    <t>DLAR</t>
  </si>
  <si>
    <t>Debenhams</t>
  </si>
  <si>
    <t>DEB</t>
  </si>
  <si>
    <t>Dechra Pharmaceuticals</t>
  </si>
  <si>
    <t>DPH</t>
  </si>
  <si>
    <t>Derwent London</t>
  </si>
  <si>
    <t>DLN</t>
  </si>
  <si>
    <t>Devro</t>
  </si>
  <si>
    <t>DVO</t>
  </si>
  <si>
    <t>DAB</t>
  </si>
  <si>
    <t>Dignity</t>
  </si>
  <si>
    <t>DTY</t>
  </si>
  <si>
    <t>Diploma</t>
  </si>
  <si>
    <t>DPLM</t>
  </si>
  <si>
    <t>DOM</t>
  </si>
  <si>
    <t>Drax Group</t>
  </si>
  <si>
    <t>DRX</t>
  </si>
  <si>
    <t>Electricity</t>
  </si>
  <si>
    <t>SMDS</t>
  </si>
  <si>
    <t>DNE</t>
  </si>
  <si>
    <t>Dunedin Income Growth Inv Trust</t>
  </si>
  <si>
    <t>DIG</t>
  </si>
  <si>
    <t>DNLM</t>
  </si>
  <si>
    <t>E2V Technologies</t>
  </si>
  <si>
    <t>E2V</t>
  </si>
  <si>
    <t>easyJet</t>
  </si>
  <si>
    <t>EZJ</t>
  </si>
  <si>
    <t>ECWO</t>
  </si>
  <si>
    <t>Edinburgh Dragon Trust</t>
  </si>
  <si>
    <t>EFM</t>
  </si>
  <si>
    <t>Edinburgh Inv Trust</t>
  </si>
  <si>
    <t>EDIN</t>
  </si>
  <si>
    <t>Edinburgh Worldwide Inv Trust</t>
  </si>
  <si>
    <t>EWI</t>
  </si>
  <si>
    <t>Electra Private Equity</t>
  </si>
  <si>
    <t>ELTA</t>
  </si>
  <si>
    <t>Electrocomponents</t>
  </si>
  <si>
    <t>ECM</t>
  </si>
  <si>
    <t>Elementis</t>
  </si>
  <si>
    <t>ELM</t>
  </si>
  <si>
    <t>Enterprise Inns</t>
  </si>
  <si>
    <t>ETI</t>
  </si>
  <si>
    <t>Euromoney Institutional Investor</t>
  </si>
  <si>
    <t>ERM</t>
  </si>
  <si>
    <t>EXPN</t>
  </si>
  <si>
    <t>FCI</t>
  </si>
  <si>
    <t>FCS</t>
  </si>
  <si>
    <t>FRCL</t>
  </si>
  <si>
    <t>FPEO</t>
  </si>
  <si>
    <t>Fenner</t>
  </si>
  <si>
    <t>FENR</t>
  </si>
  <si>
    <t>Ferrexpo</t>
  </si>
  <si>
    <t>FXPO</t>
  </si>
  <si>
    <t>Fidelity Asian Values</t>
  </si>
  <si>
    <t>FAS</t>
  </si>
  <si>
    <t>Fidelity European Values</t>
  </si>
  <si>
    <t>FEV</t>
  </si>
  <si>
    <t>Fidelity Special Values</t>
  </si>
  <si>
    <t>FSV</t>
  </si>
  <si>
    <t>FDSA</t>
  </si>
  <si>
    <t>Findel</t>
  </si>
  <si>
    <t>FDL</t>
  </si>
  <si>
    <t>FGT</t>
  </si>
  <si>
    <t>FirstGroup</t>
  </si>
  <si>
    <t>FGP</t>
  </si>
  <si>
    <t>FSJ</t>
  </si>
  <si>
    <t>FCCN</t>
  </si>
  <si>
    <t>Fresnillo</t>
  </si>
  <si>
    <t>FRES</t>
  </si>
  <si>
    <t>Fuller Smith and Turner</t>
  </si>
  <si>
    <t>FSTA</t>
  </si>
  <si>
    <t>Future</t>
  </si>
  <si>
    <t>FUTR</t>
  </si>
  <si>
    <t>G4S</t>
  </si>
  <si>
    <t>GFS</t>
  </si>
  <si>
    <t>Galliford Try</t>
  </si>
  <si>
    <t>GFRD</t>
  </si>
  <si>
    <t>GEMD</t>
  </si>
  <si>
    <t>Genus</t>
  </si>
  <si>
    <t>GNS</t>
  </si>
  <si>
    <t>GKN</t>
  </si>
  <si>
    <t>Automobiles &amp; Parts</t>
  </si>
  <si>
    <t>GLE</t>
  </si>
  <si>
    <t>Go-Ahead Group</t>
  </si>
  <si>
    <t>GOG</t>
  </si>
  <si>
    <t>GPRT</t>
  </si>
  <si>
    <t>Goodwin Plc</t>
  </si>
  <si>
    <t>GDWN</t>
  </si>
  <si>
    <t>Grainger</t>
  </si>
  <si>
    <t>GRI</t>
  </si>
  <si>
    <t>Graphite Enterprise Trust</t>
  </si>
  <si>
    <t>GPE</t>
  </si>
  <si>
    <t>Great Portland Estates</t>
  </si>
  <si>
    <t>GPOR</t>
  </si>
  <si>
    <t>Greene King</t>
  </si>
  <si>
    <t>GNK</t>
  </si>
  <si>
    <t>Greggs</t>
  </si>
  <si>
    <t>GRG</t>
  </si>
  <si>
    <t>Food &amp; Drug Retailers</t>
  </si>
  <si>
    <t>Halfords Group</t>
  </si>
  <si>
    <t>HFD</t>
  </si>
  <si>
    <t>Halma</t>
  </si>
  <si>
    <t>HLMA</t>
  </si>
  <si>
    <t>Hammerson</t>
  </si>
  <si>
    <t>HMSO</t>
  </si>
  <si>
    <t>Hansa Trust</t>
  </si>
  <si>
    <t>HAN</t>
  </si>
  <si>
    <t>Hansard Global</t>
  </si>
  <si>
    <t>HSD</t>
  </si>
  <si>
    <t>Hardy Oil &amp; Gas</t>
  </si>
  <si>
    <t>HDY</t>
  </si>
  <si>
    <t>Hargreaves Lansdown</t>
  </si>
  <si>
    <t>HL</t>
  </si>
  <si>
    <t>Hays</t>
  </si>
  <si>
    <t>HAS</t>
  </si>
  <si>
    <t>Headlam Group</t>
  </si>
  <si>
    <t>HEAD</t>
  </si>
  <si>
    <t>Helical Bar</t>
  </si>
  <si>
    <t>HLCL</t>
  </si>
  <si>
    <t>Henderson EuroTrust</t>
  </si>
  <si>
    <t>HNE</t>
  </si>
  <si>
    <t>Henderson Far East Income Ltd.</t>
  </si>
  <si>
    <t>HFEL</t>
  </si>
  <si>
    <t>Henderson Group</t>
  </si>
  <si>
    <t>HGG</t>
  </si>
  <si>
    <t>Henderson High Income Trust</t>
  </si>
  <si>
    <t>HHI</t>
  </si>
  <si>
    <t>Henderson Smaller Companies Inv Trust</t>
  </si>
  <si>
    <t>HSL</t>
  </si>
  <si>
    <t>Herald Inv Trust</t>
  </si>
  <si>
    <t>HRI</t>
  </si>
  <si>
    <t>HGCapital Trust</t>
  </si>
  <si>
    <t>HGT</t>
  </si>
  <si>
    <t>Hikma Pharmaceuticals</t>
  </si>
  <si>
    <t>HIK</t>
  </si>
  <si>
    <t>HILS</t>
  </si>
  <si>
    <t>HFG</t>
  </si>
  <si>
    <t>HSX</t>
  </si>
  <si>
    <t>Hochschild Mining</t>
  </si>
  <si>
    <t>HOC</t>
  </si>
  <si>
    <t>HRG</t>
  </si>
  <si>
    <t>Home Retail Group</t>
  </si>
  <si>
    <t>HOME</t>
  </si>
  <si>
    <t>Homeserve</t>
  </si>
  <si>
    <t>HSV</t>
  </si>
  <si>
    <t>Hornby</t>
  </si>
  <si>
    <t>HRN</t>
  </si>
  <si>
    <t>Leisure Goods</t>
  </si>
  <si>
    <t>HSBC Holdings</t>
  </si>
  <si>
    <t>HSBA</t>
  </si>
  <si>
    <t>HICL</t>
  </si>
  <si>
    <t>Hunting</t>
  </si>
  <si>
    <t>HTG</t>
  </si>
  <si>
    <t>ICAP</t>
  </si>
  <si>
    <t>IAP</t>
  </si>
  <si>
    <t>IG Group Holdings</t>
  </si>
  <si>
    <t>IGG</t>
  </si>
  <si>
    <t>IMG</t>
  </si>
  <si>
    <t>IMI</t>
  </si>
  <si>
    <t>Impax Environmental Markets</t>
  </si>
  <si>
    <t>IEM</t>
  </si>
  <si>
    <t>Inchcape</t>
  </si>
  <si>
    <t>INCH</t>
  </si>
  <si>
    <t>Informa</t>
  </si>
  <si>
    <t>INF</t>
  </si>
  <si>
    <t>Inmarsat</t>
  </si>
  <si>
    <t>ISAT</t>
  </si>
  <si>
    <t>Mobile Telecommunications</t>
  </si>
  <si>
    <t>InterContinental Hotels Group</t>
  </si>
  <si>
    <t>IHG</t>
  </si>
  <si>
    <t>Intermediate Capital Group</t>
  </si>
  <si>
    <t>ICP</t>
  </si>
  <si>
    <t>International Personal Finance</t>
  </si>
  <si>
    <t>IPF</t>
  </si>
  <si>
    <t>International Public Partnerships Ltd.</t>
  </si>
  <si>
    <t>INPP</t>
  </si>
  <si>
    <t>Interserve</t>
  </si>
  <si>
    <t>IRV</t>
  </si>
  <si>
    <t>Intertek Group</t>
  </si>
  <si>
    <t>ITRK</t>
  </si>
  <si>
    <t>Invesco Asia Trust</t>
  </si>
  <si>
    <t>IAT</t>
  </si>
  <si>
    <t>Invesco Income Growth Trust</t>
  </si>
  <si>
    <t>IVI</t>
  </si>
  <si>
    <t>Invesco Perpetual UK Small Companies Inv Trust</t>
  </si>
  <si>
    <t>IPU</t>
  </si>
  <si>
    <t>Investec</t>
  </si>
  <si>
    <t>INVP</t>
  </si>
  <si>
    <t>IP Group</t>
  </si>
  <si>
    <t>IPO</t>
  </si>
  <si>
    <t>ITE Group</t>
  </si>
  <si>
    <t>ITE</t>
  </si>
  <si>
    <t>ITV</t>
  </si>
  <si>
    <t>Jardine Lloyd Thompson Group</t>
  </si>
  <si>
    <t>JLT</t>
  </si>
  <si>
    <t>JD Sports Fashion</t>
  </si>
  <si>
    <t>JD</t>
  </si>
  <si>
    <t>JDW</t>
  </si>
  <si>
    <t>JKX Oil &amp; Gas</t>
  </si>
  <si>
    <t>JKX</t>
  </si>
  <si>
    <t>MNZS</t>
  </si>
  <si>
    <t>WG</t>
  </si>
  <si>
    <t>Johnson Matthey</t>
  </si>
  <si>
    <t>JMAT</t>
  </si>
  <si>
    <t>Johnston Press</t>
  </si>
  <si>
    <t>JPR</t>
  </si>
  <si>
    <t>JPMorgan American Inv Trust</t>
  </si>
  <si>
    <t>JAM</t>
  </si>
  <si>
    <t>JPMorgan Asian Inv Trust</t>
  </si>
  <si>
    <t>JAI</t>
  </si>
  <si>
    <t>JPMorgan Chinese Inv Trust</t>
  </si>
  <si>
    <t>JMC</t>
  </si>
  <si>
    <t>JPMorgan Claverhouse Inv Trust</t>
  </si>
  <si>
    <t>JCH</t>
  </si>
  <si>
    <t>JPMorgan Emerging Markets Inv Trust</t>
  </si>
  <si>
    <t>JMG</t>
  </si>
  <si>
    <t>JPMorgan European Inv Trust Growth Shares</t>
  </si>
  <si>
    <t>JETG</t>
  </si>
  <si>
    <t>JPS</t>
  </si>
  <si>
    <t>JII</t>
  </si>
  <si>
    <t>JPMorgan Japanese Inv Trust</t>
  </si>
  <si>
    <t>JFJ</t>
  </si>
  <si>
    <t>JPMorgan Mid Cap Inv Trust</t>
  </si>
  <si>
    <t>JMF</t>
  </si>
  <si>
    <t>JMO</t>
  </si>
  <si>
    <t>JPMorgan Russian Securities</t>
  </si>
  <si>
    <t>JRS</t>
  </si>
  <si>
    <t>JPMorgan Smaller Companies Inv Trust</t>
  </si>
  <si>
    <t>JMI</t>
  </si>
  <si>
    <t>Jupiter European Opportunities Trust</t>
  </si>
  <si>
    <t>JEO</t>
  </si>
  <si>
    <t>JZCP</t>
  </si>
  <si>
    <t>KAZ</t>
  </si>
  <si>
    <t>KCOM Group</t>
  </si>
  <si>
    <t>KCOM</t>
  </si>
  <si>
    <t>Keller Group</t>
  </si>
  <si>
    <t>KLR</t>
  </si>
  <si>
    <t>Keystone Inv Trust</t>
  </si>
  <si>
    <t>KIT</t>
  </si>
  <si>
    <t>Kier Group</t>
  </si>
  <si>
    <t>KIE</t>
  </si>
  <si>
    <t>Kingfisher</t>
  </si>
  <si>
    <t>KGF</t>
  </si>
  <si>
    <t>Ladbrokes</t>
  </si>
  <si>
    <t>LAD</t>
  </si>
  <si>
    <t>Laird</t>
  </si>
  <si>
    <t>LRD</t>
  </si>
  <si>
    <t>Lamprell</t>
  </si>
  <si>
    <t>LAM</t>
  </si>
  <si>
    <t>LRE</t>
  </si>
  <si>
    <t>Land Securities Group</t>
  </si>
  <si>
    <t>LAND</t>
  </si>
  <si>
    <t>Lavendon Group</t>
  </si>
  <si>
    <t>LVD</t>
  </si>
  <si>
    <t>Law Debenture Corp.</t>
  </si>
  <si>
    <t>LWDB</t>
  </si>
  <si>
    <t>LGEN</t>
  </si>
  <si>
    <t>London Stock Exchange Group</t>
  </si>
  <si>
    <t>LSE</t>
  </si>
  <si>
    <t>Lonmin</t>
  </si>
  <si>
    <t>LMI</t>
  </si>
  <si>
    <t>Lookers</t>
  </si>
  <si>
    <t>LOOK</t>
  </si>
  <si>
    <t>LWB</t>
  </si>
  <si>
    <t>LWI</t>
  </si>
  <si>
    <t>LSL Property Services</t>
  </si>
  <si>
    <t>LSL</t>
  </si>
  <si>
    <t>Majedie Investments</t>
  </si>
  <si>
    <t>MAJE</t>
  </si>
  <si>
    <t>Man Group</t>
  </si>
  <si>
    <t>EMG</t>
  </si>
  <si>
    <t>Management Consulting Group</t>
  </si>
  <si>
    <t>MMC</t>
  </si>
  <si>
    <t>MKS</t>
  </si>
  <si>
    <t>Marshalls</t>
  </si>
  <si>
    <t>MSLH</t>
  </si>
  <si>
    <t>Marston's</t>
  </si>
  <si>
    <t>MARS</t>
  </si>
  <si>
    <t>MCP</t>
  </si>
  <si>
    <t>MNP</t>
  </si>
  <si>
    <t>Mcbride</t>
  </si>
  <si>
    <t>MCB</t>
  </si>
  <si>
    <t>MCKS</t>
  </si>
  <si>
    <t>Mears Group</t>
  </si>
  <si>
    <t>MER</t>
  </si>
  <si>
    <t>MedicX Fund Ltd.</t>
  </si>
  <si>
    <t>MXF</t>
  </si>
  <si>
    <t>Meggitt</t>
  </si>
  <si>
    <t>MGGT</t>
  </si>
  <si>
    <t>MRO</t>
  </si>
  <si>
    <t>MRC</t>
  </si>
  <si>
    <t>Michael Page International</t>
  </si>
  <si>
    <t>MPI</t>
  </si>
  <si>
    <t>MCRO</t>
  </si>
  <si>
    <t>MLC</t>
  </si>
  <si>
    <t>MAB</t>
  </si>
  <si>
    <t>Mitie Group</t>
  </si>
  <si>
    <t>MTO</t>
  </si>
  <si>
    <t>Mondi</t>
  </si>
  <si>
    <t>MNDI</t>
  </si>
  <si>
    <t>Forestry &amp; Paper</t>
  </si>
  <si>
    <t>MONY</t>
  </si>
  <si>
    <t>Monks Inv Trust</t>
  </si>
  <si>
    <t>MNKS</t>
  </si>
  <si>
    <t>MTU</t>
  </si>
  <si>
    <t>MGNS</t>
  </si>
  <si>
    <t>Morrison (Wm) Supermarkets</t>
  </si>
  <si>
    <t>MRW</t>
  </si>
  <si>
    <t>Mothercare</t>
  </si>
  <si>
    <t>MTC</t>
  </si>
  <si>
    <t>Murray Income Trust</t>
  </si>
  <si>
    <t>MUT</t>
  </si>
  <si>
    <t>Murray International Trust</t>
  </si>
  <si>
    <t>MYI</t>
  </si>
  <si>
    <t>National Express Group</t>
  </si>
  <si>
    <t>NEX</t>
  </si>
  <si>
    <t>NCC Group</t>
  </si>
  <si>
    <t>NCC</t>
  </si>
  <si>
    <t>FCPT</t>
  </si>
  <si>
    <t>NSI</t>
  </si>
  <si>
    <t>Next</t>
  </si>
  <si>
    <t>NXT</t>
  </si>
  <si>
    <t>North Atlantic Smaller Companies Inv Trust</t>
  </si>
  <si>
    <t>NAS</t>
  </si>
  <si>
    <t>Northgate</t>
  </si>
  <si>
    <t>NTG</t>
  </si>
  <si>
    <t>Novae Group</t>
  </si>
  <si>
    <t>NVA</t>
  </si>
  <si>
    <t>Old Mutual</t>
  </si>
  <si>
    <t>OML</t>
  </si>
  <si>
    <t>Oxford Biomedica</t>
  </si>
  <si>
    <t>OXB</t>
  </si>
  <si>
    <t>Oxford Instruments</t>
  </si>
  <si>
    <t>OXIG</t>
  </si>
  <si>
    <t>Pacific Assets Trust</t>
  </si>
  <si>
    <t>PAC</t>
  </si>
  <si>
    <t>Pacific Horizon Inv Trust</t>
  </si>
  <si>
    <t>PHI</t>
  </si>
  <si>
    <t>PIN</t>
  </si>
  <si>
    <t>Paragon Group Of Companies</t>
  </si>
  <si>
    <t>PAG</t>
  </si>
  <si>
    <t>PayPoint</t>
  </si>
  <si>
    <t>PAY</t>
  </si>
  <si>
    <t>Pendragon</t>
  </si>
  <si>
    <t>PDG</t>
  </si>
  <si>
    <t>Pennon Group</t>
  </si>
  <si>
    <t>PNN</t>
  </si>
  <si>
    <t>PLI</t>
  </si>
  <si>
    <t>Personal Assets Trust</t>
  </si>
  <si>
    <t>PNL</t>
  </si>
  <si>
    <t>POG</t>
  </si>
  <si>
    <t>PFC</t>
  </si>
  <si>
    <t>Photo-Me International</t>
  </si>
  <si>
    <t>PHTM</t>
  </si>
  <si>
    <t>PCT</t>
  </si>
  <si>
    <t>Premier Farnell</t>
  </si>
  <si>
    <t>PFL</t>
  </si>
  <si>
    <t>PHP</t>
  </si>
  <si>
    <t>Provident Financial</t>
  </si>
  <si>
    <t>PFG</t>
  </si>
  <si>
    <t>Prudential</t>
  </si>
  <si>
    <t>PRU</t>
  </si>
  <si>
    <t>Punch Taverns</t>
  </si>
  <si>
    <t>PUB</t>
  </si>
  <si>
    <t>PV Crystalox Solar</t>
  </si>
  <si>
    <t>PVCS</t>
  </si>
  <si>
    <t>PZ Cussons</t>
  </si>
  <si>
    <t>PZC</t>
  </si>
  <si>
    <t>QinetiQ Group</t>
  </si>
  <si>
    <t>QQ</t>
  </si>
  <si>
    <t>RRS</t>
  </si>
  <si>
    <t>Rank Group</t>
  </si>
  <si>
    <t>RNK</t>
  </si>
  <si>
    <t>Rathbone Brothers</t>
  </si>
  <si>
    <t>RAT</t>
  </si>
  <si>
    <t>REA Holdings</t>
  </si>
  <si>
    <t>RE</t>
  </si>
  <si>
    <t>Reckitt Benckiser Group</t>
  </si>
  <si>
    <t>RB</t>
  </si>
  <si>
    <t>Redrow</t>
  </si>
  <si>
    <t>RDW</t>
  </si>
  <si>
    <t>REL</t>
  </si>
  <si>
    <t>Regus</t>
  </si>
  <si>
    <t>RGU</t>
  </si>
  <si>
    <t>Renishaw</t>
  </si>
  <si>
    <t>RSW</t>
  </si>
  <si>
    <t>Rentokil Initial</t>
  </si>
  <si>
    <t>RTO</t>
  </si>
  <si>
    <t>Restaurant Group</t>
  </si>
  <si>
    <t>RTN</t>
  </si>
  <si>
    <t>RCDO</t>
  </si>
  <si>
    <t>Rightmove</t>
  </si>
  <si>
    <t>RMV</t>
  </si>
  <si>
    <t>Rio Tinto</t>
  </si>
  <si>
    <t>RIO</t>
  </si>
  <si>
    <t>RIT Capital Partners</t>
  </si>
  <si>
    <t>RCP</t>
  </si>
  <si>
    <t>RM</t>
  </si>
  <si>
    <t>Robert Walters</t>
  </si>
  <si>
    <t>RWA</t>
  </si>
  <si>
    <t>RR</t>
  </si>
  <si>
    <t>Rotork</t>
  </si>
  <si>
    <t>ROR</t>
  </si>
  <si>
    <t>Royal Bank of Scotland Group</t>
  </si>
  <si>
    <t>Royal Dutch Shell 'A'</t>
  </si>
  <si>
    <t>RDSA</t>
  </si>
  <si>
    <t>Royal Dutch Shell 'B'</t>
  </si>
  <si>
    <t>RPC Group</t>
  </si>
  <si>
    <t>RPC</t>
  </si>
  <si>
    <t>RPS Group</t>
  </si>
  <si>
    <t>RPS</t>
  </si>
  <si>
    <t>RSA Insurance Group</t>
  </si>
  <si>
    <t>SABMiller</t>
  </si>
  <si>
    <t>SAB</t>
  </si>
  <si>
    <t>SAFE</t>
  </si>
  <si>
    <t>Sage Group</t>
  </si>
  <si>
    <t>SGE</t>
  </si>
  <si>
    <t>Sainsbury (J)</t>
  </si>
  <si>
    <t>Savills</t>
  </si>
  <si>
    <t>SVS</t>
  </si>
  <si>
    <t>Schroder Asia Pacific Fund</t>
  </si>
  <si>
    <t>SDP</t>
  </si>
  <si>
    <t>Schroder Income Growth Fund</t>
  </si>
  <si>
    <t>SCF</t>
  </si>
  <si>
    <t>Schroder Japan Growth Fund</t>
  </si>
  <si>
    <t>SJG</t>
  </si>
  <si>
    <t>SOI</t>
  </si>
  <si>
    <t>Schroder UK Growth Fund</t>
  </si>
  <si>
    <t>SDU</t>
  </si>
  <si>
    <t>SCP</t>
  </si>
  <si>
    <t>Schroders</t>
  </si>
  <si>
    <t>SDR</t>
  </si>
  <si>
    <t>SDRC</t>
  </si>
  <si>
    <t>Scottish American Inv Company</t>
  </si>
  <si>
    <t>SCAM</t>
  </si>
  <si>
    <t>Scottish Inv Trust</t>
  </si>
  <si>
    <t>SCIN</t>
  </si>
  <si>
    <t>Scottish Mortgage Inv Trust</t>
  </si>
  <si>
    <t>SMT</t>
  </si>
  <si>
    <t>Scottish Oriental Smaller Companies Trust</t>
  </si>
  <si>
    <t>SST</t>
  </si>
  <si>
    <t>SDL</t>
  </si>
  <si>
    <t>Securities Trust of Scotland</t>
  </si>
  <si>
    <t>STS</t>
  </si>
  <si>
    <t>SEGRO</t>
  </si>
  <si>
    <t>SGRO</t>
  </si>
  <si>
    <t>Senior</t>
  </si>
  <si>
    <t>SNR</t>
  </si>
  <si>
    <t>Sepura</t>
  </si>
  <si>
    <t>SEPU</t>
  </si>
  <si>
    <t>Serco Group</t>
  </si>
  <si>
    <t>SRP</t>
  </si>
  <si>
    <t>SFR</t>
  </si>
  <si>
    <t>Shaftesbury</t>
  </si>
  <si>
    <t>SHB</t>
  </si>
  <si>
    <t>Shanks Group</t>
  </si>
  <si>
    <t>SKS</t>
  </si>
  <si>
    <t>Shire Plc</t>
  </si>
  <si>
    <t>SHP</t>
  </si>
  <si>
    <t>Shires Income</t>
  </si>
  <si>
    <t>SHRS</t>
  </si>
  <si>
    <t>SIG</t>
  </si>
  <si>
    <t>SHI</t>
  </si>
  <si>
    <t>Smith &amp; Nephew</t>
  </si>
  <si>
    <t>SN</t>
  </si>
  <si>
    <t>Smiths Group</t>
  </si>
  <si>
    <t>SMIN</t>
  </si>
  <si>
    <t>Soco International</t>
  </si>
  <si>
    <t>SIA</t>
  </si>
  <si>
    <t>Spectris</t>
  </si>
  <si>
    <t>SXS</t>
  </si>
  <si>
    <t>Speedy Hire</t>
  </si>
  <si>
    <t>SDY</t>
  </si>
  <si>
    <t>SPI</t>
  </si>
  <si>
    <t>Spirax-Sarco Engineering</t>
  </si>
  <si>
    <t>SPX</t>
  </si>
  <si>
    <t>Spirent Communications</t>
  </si>
  <si>
    <t>SPT</t>
  </si>
  <si>
    <t>Sportech</t>
  </si>
  <si>
    <t>SPO</t>
  </si>
  <si>
    <t>Sports Direct International</t>
  </si>
  <si>
    <t>SPD</t>
  </si>
  <si>
    <t>St Ives</t>
  </si>
  <si>
    <t>SIV</t>
  </si>
  <si>
    <t>St James's Place</t>
  </si>
  <si>
    <t>STJ</t>
  </si>
  <si>
    <t>St. Modwen Properties</t>
  </si>
  <si>
    <t>SMP</t>
  </si>
  <si>
    <t>Stagecoach Group</t>
  </si>
  <si>
    <t>SGC</t>
  </si>
  <si>
    <t>Standard Chartered</t>
  </si>
  <si>
    <t>STAN</t>
  </si>
  <si>
    <t>Standard Life</t>
  </si>
  <si>
    <t>SL</t>
  </si>
  <si>
    <t>Standard Life Equity Income Trust</t>
  </si>
  <si>
    <t>SLET</t>
  </si>
  <si>
    <t>Standard Life European Private Equity Trust</t>
  </si>
  <si>
    <t>SEP</t>
  </si>
  <si>
    <t>Standard Life Investments Property Income Trust Ltd.</t>
  </si>
  <si>
    <t>SLI</t>
  </si>
  <si>
    <t>SThree</t>
  </si>
  <si>
    <t>STHR</t>
  </si>
  <si>
    <t>STOB</t>
  </si>
  <si>
    <t>STV Group</t>
  </si>
  <si>
    <t>STVG</t>
  </si>
  <si>
    <t>SVG Capital</t>
  </si>
  <si>
    <t>SVI</t>
  </si>
  <si>
    <t>CTO</t>
  </si>
  <si>
    <t>Taylor Wimpey</t>
  </si>
  <si>
    <t>TW</t>
  </si>
  <si>
    <t>Ted Baker</t>
  </si>
  <si>
    <t>Telecom Plus</t>
  </si>
  <si>
    <t>TEP</t>
  </si>
  <si>
    <t>Temple Bar Inv Trust</t>
  </si>
  <si>
    <t>TMPL</t>
  </si>
  <si>
    <t>Templeton Emerging Markets Inv Trust</t>
  </si>
  <si>
    <t>TEM</t>
  </si>
  <si>
    <t>Tesco</t>
  </si>
  <si>
    <t>TSCO</t>
  </si>
  <si>
    <t>Thomas Cook Group</t>
  </si>
  <si>
    <t>TCG</t>
  </si>
  <si>
    <t>THRG</t>
  </si>
  <si>
    <t>Topps Tiles</t>
  </si>
  <si>
    <t>TPT</t>
  </si>
  <si>
    <t>Town Centre Securities</t>
  </si>
  <si>
    <t>TCSC</t>
  </si>
  <si>
    <t>TR European Growth Trust</t>
  </si>
  <si>
    <t>TRG</t>
  </si>
  <si>
    <t>TR Property Inv Trust</t>
  </si>
  <si>
    <t>TRY</t>
  </si>
  <si>
    <t>Travis Perkins</t>
  </si>
  <si>
    <t>TPK</t>
  </si>
  <si>
    <t>Tribal Group</t>
  </si>
  <si>
    <t>TRB</t>
  </si>
  <si>
    <t>Trinity Mirror</t>
  </si>
  <si>
    <t>TNI</t>
  </si>
  <si>
    <t>TT Electronics</t>
  </si>
  <si>
    <t>TTG</t>
  </si>
  <si>
    <t>Tullett Prebon</t>
  </si>
  <si>
    <t>TLPR</t>
  </si>
  <si>
    <t>Tullow Oil</t>
  </si>
  <si>
    <t>TLW</t>
  </si>
  <si>
    <t>UK Commercial Property Trust</t>
  </si>
  <si>
    <t>UKCM</t>
  </si>
  <si>
    <t>Ultra Electronics Holdings</t>
  </si>
  <si>
    <t>ULE</t>
  </si>
  <si>
    <t>Unite Group</t>
  </si>
  <si>
    <t>UTG</t>
  </si>
  <si>
    <t>UBM</t>
  </si>
  <si>
    <t>United Utilities Group</t>
  </si>
  <si>
    <t>UTV Media</t>
  </si>
  <si>
    <t>UTV</t>
  </si>
  <si>
    <t>Value and Income Trust</t>
  </si>
  <si>
    <t>VIN</t>
  </si>
  <si>
    <t>Vectura Group</t>
  </si>
  <si>
    <t>VEC</t>
  </si>
  <si>
    <t>Vedanta Resources</t>
  </si>
  <si>
    <t>VED</t>
  </si>
  <si>
    <t>VCT</t>
  </si>
  <si>
    <t>Vitec Group</t>
  </si>
  <si>
    <t>VTC</t>
  </si>
  <si>
    <t>Vodafone Group</t>
  </si>
  <si>
    <t>VP</t>
  </si>
  <si>
    <t>Weir Group</t>
  </si>
  <si>
    <t>WEIR</t>
  </si>
  <si>
    <t>WH Smith</t>
  </si>
  <si>
    <t>SMWH</t>
  </si>
  <si>
    <t>Whitbread</t>
  </si>
  <si>
    <t>WTB</t>
  </si>
  <si>
    <t>William Hill</t>
  </si>
  <si>
    <t>WMH</t>
  </si>
  <si>
    <t>WIL</t>
  </si>
  <si>
    <t>Wincanton</t>
  </si>
  <si>
    <t>WIN</t>
  </si>
  <si>
    <t>Witan Inv Trust</t>
  </si>
  <si>
    <t>WTAN</t>
  </si>
  <si>
    <t>Witan Pacific Inv Trust</t>
  </si>
  <si>
    <t>WPC</t>
  </si>
  <si>
    <t>Wolseley</t>
  </si>
  <si>
    <t>WOS</t>
  </si>
  <si>
    <t>Workspace Group</t>
  </si>
  <si>
    <t>WKP</t>
  </si>
  <si>
    <t>WPP</t>
  </si>
  <si>
    <t>Xchanging</t>
  </si>
  <si>
    <t>XCH</t>
  </si>
  <si>
    <t>Forecast Yield</t>
  </si>
  <si>
    <t>Yield Weighting</t>
  </si>
  <si>
    <t>CWC</t>
  </si>
  <si>
    <t>Divi Code</t>
  </si>
  <si>
    <t>FTSE</t>
  </si>
  <si>
    <t>HYP Value</t>
  </si>
  <si>
    <t>Date</t>
  </si>
  <si>
    <t>LLOY</t>
  </si>
  <si>
    <t>RBS</t>
  </si>
  <si>
    <t>SVT</t>
  </si>
  <si>
    <t>Company Name</t>
  </si>
  <si>
    <t>Ticker</t>
  </si>
  <si>
    <t>PSON</t>
  </si>
  <si>
    <t>BP</t>
  </si>
  <si>
    <t>VOD</t>
  </si>
  <si>
    <t>RDSB</t>
  </si>
  <si>
    <t>GSK</t>
  </si>
  <si>
    <t>NG</t>
  </si>
  <si>
    <t>UU</t>
  </si>
  <si>
    <t>PSN</t>
  </si>
  <si>
    <t>DGE</t>
  </si>
  <si>
    <t>AV</t>
  </si>
  <si>
    <t>BLND</t>
  </si>
  <si>
    <t>BT-A</t>
  </si>
  <si>
    <t>TATE</t>
  </si>
  <si>
    <t>SSE</t>
  </si>
  <si>
    <t>RSA</t>
  </si>
  <si>
    <t>BBY</t>
  </si>
  <si>
    <t>Character Group</t>
  </si>
  <si>
    <t>CCT</t>
  </si>
  <si>
    <t>Declaration Date</t>
  </si>
  <si>
    <t>Ex-Dividend Date</t>
  </si>
  <si>
    <t>Record Date</t>
  </si>
  <si>
    <t>Payable Date</t>
  </si>
  <si>
    <t>FTSE All-Share</t>
  </si>
  <si>
    <t>DRTY</t>
  </si>
  <si>
    <t>Darty</t>
  </si>
  <si>
    <t>Amount</t>
  </si>
  <si>
    <t>PTEC</t>
  </si>
  <si>
    <t>Playtech</t>
  </si>
  <si>
    <t>Forecast Cover</t>
  </si>
  <si>
    <t>Forecast Dividends</t>
  </si>
  <si>
    <t>Running Yield</t>
  </si>
  <si>
    <t>Expected Dividend</t>
  </si>
  <si>
    <t>Forecast P/E</t>
  </si>
  <si>
    <t>ANH</t>
  </si>
  <si>
    <t>BET</t>
  </si>
  <si>
    <t>BGEO</t>
  </si>
  <si>
    <t>BHGG</t>
  </si>
  <si>
    <t>BOK</t>
  </si>
  <si>
    <t>BPTY</t>
  </si>
  <si>
    <t>BRSN</t>
  </si>
  <si>
    <t>CAPC</t>
  </si>
  <si>
    <t>CCH</t>
  </si>
  <si>
    <t>CEY</t>
  </si>
  <si>
    <t>CRH</t>
  </si>
  <si>
    <t>CRST</t>
  </si>
  <si>
    <t>CWD</t>
  </si>
  <si>
    <t>DCC</t>
  </si>
  <si>
    <t>DLG</t>
  </si>
  <si>
    <t>ENQ</t>
  </si>
  <si>
    <t>ESNT</t>
  </si>
  <si>
    <t>ESUR</t>
  </si>
  <si>
    <t>ETO</t>
  </si>
  <si>
    <t>EVR</t>
  </si>
  <si>
    <t>FCSS</t>
  </si>
  <si>
    <t>FOXT</t>
  </si>
  <si>
    <t>GFTU</t>
  </si>
  <si>
    <t>GLEN</t>
  </si>
  <si>
    <t>GNC</t>
  </si>
  <si>
    <t>GSS</t>
  </si>
  <si>
    <t>HSTN</t>
  </si>
  <si>
    <t>HWDN</t>
  </si>
  <si>
    <t>IAG</t>
  </si>
  <si>
    <t>III</t>
  </si>
  <si>
    <t>INTU</t>
  </si>
  <si>
    <t>JLIF</t>
  </si>
  <si>
    <t>JRG</t>
  </si>
  <si>
    <t>JUP</t>
  </si>
  <si>
    <t>LMP</t>
  </si>
  <si>
    <t>MERL</t>
  </si>
  <si>
    <t>MGAM</t>
  </si>
  <si>
    <t>NBLS</t>
  </si>
  <si>
    <t>NMC</t>
  </si>
  <si>
    <t>OCDO</t>
  </si>
  <si>
    <t>OPHR</t>
  </si>
  <si>
    <t>PA</t>
  </si>
  <si>
    <t>PDL</t>
  </si>
  <si>
    <t>PHNX</t>
  </si>
  <si>
    <t>POLY</t>
  </si>
  <si>
    <t>RDI</t>
  </si>
  <si>
    <t>RMG</t>
  </si>
  <si>
    <t>RSE</t>
  </si>
  <si>
    <t>SGP</t>
  </si>
  <si>
    <t>SYNT</t>
  </si>
  <si>
    <t>TALK</t>
  </si>
  <si>
    <t>TED</t>
  </si>
  <si>
    <t>UDG</t>
  </si>
  <si>
    <t>VSVS</t>
  </si>
  <si>
    <t>WWH</t>
  </si>
  <si>
    <t>XAR</t>
  </si>
  <si>
    <t>Nonlife Insurance</t>
  </si>
  <si>
    <t>Food Producers</t>
  </si>
  <si>
    <t>Real Estate Investment Trusts</t>
  </si>
  <si>
    <t>Financial Services</t>
  </si>
  <si>
    <t>URL Suffix</t>
  </si>
  <si>
    <t>Data Sheet Name</t>
  </si>
  <si>
    <t>CSI</t>
  </si>
  <si>
    <t>Acacia Mining</t>
  </si>
  <si>
    <t>ACA</t>
  </si>
  <si>
    <t>AMFW</t>
  </si>
  <si>
    <t>Oil Equipment, Services &amp; Distribution</t>
  </si>
  <si>
    <t>Card Factory</t>
  </si>
  <si>
    <t>CARD</t>
  </si>
  <si>
    <t>Ediston Property Investment Company</t>
  </si>
  <si>
    <t>Nostrum Oil and Gas</t>
  </si>
  <si>
    <t>NOG</t>
  </si>
  <si>
    <t>Saga</t>
  </si>
  <si>
    <t>SAGA</t>
  </si>
  <si>
    <t>Sky</t>
  </si>
  <si>
    <t>SKY</t>
  </si>
  <si>
    <t>SSP Group</t>
  </si>
  <si>
    <t>SSPG</t>
  </si>
  <si>
    <t>ZPLA</t>
  </si>
  <si>
    <t>PA.</t>
  </si>
  <si>
    <t>RE.</t>
  </si>
  <si>
    <t>RM.</t>
  </si>
  <si>
    <t>VP.</t>
  </si>
  <si>
    <t>Notes</t>
  </si>
  <si>
    <t>/equity/3i_Group</t>
  </si>
  <si>
    <t>/equity/888_Holdings</t>
  </si>
  <si>
    <t>/equity/AJ_Mucklow_Group</t>
  </si>
  <si>
    <t>/equity/Aberdeen_Asian_Income_Fund_Ltd</t>
  </si>
  <si>
    <t>/equity/Aberdeen_Asset_Management</t>
  </si>
  <si>
    <t>/equity/Aberdeen_New_Dawn_Investment_Trust</t>
  </si>
  <si>
    <t>/equity/Aberforth_Smaller_Companies_Trust</t>
  </si>
  <si>
    <t>/equity/Admiral_Group</t>
  </si>
  <si>
    <t>/equity/Barr_AG</t>
  </si>
  <si>
    <t>/equity/Aggreko</t>
  </si>
  <si>
    <t>/equity/AL_Noor_Hospitals_Group</t>
  </si>
  <si>
    <t>/equity/Alliance_Trust</t>
  </si>
  <si>
    <t>/equity/Amlin</t>
  </si>
  <si>
    <t>/equity/Anglo_American</t>
  </si>
  <si>
    <t>/equity/Anglo_Pacific_Group</t>
  </si>
  <si>
    <t>/equity/Anglo-Eastern_Plantations</t>
  </si>
  <si>
    <t>/equity/Antofagasta</t>
  </si>
  <si>
    <t>/equity/AO_World</t>
  </si>
  <si>
    <t>/equity/Aquarius_Platinum_Ld</t>
  </si>
  <si>
    <t>/equity/ARM_Holdings</t>
  </si>
  <si>
    <t>/equity/Artemis_Alpha_Trust</t>
  </si>
  <si>
    <t>/equity/Ashley_Laura_Holding</t>
  </si>
  <si>
    <t>/equity/Ashmore_Group</t>
  </si>
  <si>
    <t>/equity/Ashtead_Group</t>
  </si>
  <si>
    <t>/equity/Associated_British_Foods</t>
  </si>
  <si>
    <t>/equity/AstraZeneca</t>
  </si>
  <si>
    <t>/equity/Atkins_WS</t>
  </si>
  <si>
    <t>/equity/Aveva_Group</t>
  </si>
  <si>
    <t>/equity/Aviva</t>
  </si>
  <si>
    <t>/equity/Babcock_International_Group</t>
  </si>
  <si>
    <t>/equity/BAE_Systems</t>
  </si>
  <si>
    <t>/equity/Baillie_Gifford_Japan_Trust</t>
  </si>
  <si>
    <t>/equity/Balfour_Beatty</t>
  </si>
  <si>
    <t>BNC</t>
  </si>
  <si>
    <t>/equity/Bankers_Inv_Trust</t>
  </si>
  <si>
    <t>/equity/Barclays</t>
  </si>
  <si>
    <t>/equity/Baring_Emerging_Europe</t>
  </si>
  <si>
    <t>/equity/Barratt_Developments</t>
  </si>
  <si>
    <t>/equity/BATM_Advanced_Communications_Ltd</t>
  </si>
  <si>
    <t>/equity/BBA_Aviation</t>
  </si>
  <si>
    <t>/equity/Beazley</t>
  </si>
  <si>
    <t>/equity/Bellway</t>
  </si>
  <si>
    <t>/equity/Berendsen</t>
  </si>
  <si>
    <t>/equity/Berkeley_Group_Holdings_The</t>
  </si>
  <si>
    <t>/equity/Betfair_Group</t>
  </si>
  <si>
    <t>/equity/BG_Group</t>
  </si>
  <si>
    <t>/equity/BH_Global_Ltd_GBP_Shares</t>
  </si>
  <si>
    <t>/equity/BH_Macro_Ltd_GBP_Shares</t>
  </si>
  <si>
    <t>/equity/BHP_Billiton</t>
  </si>
  <si>
    <t>/equity/Big_Yellow_Group</t>
  </si>
  <si>
    <t>/equity/BlackRock_Commodities_Income_Inv_Trust</t>
  </si>
  <si>
    <t>/equity/BlackRock_Greater_Europe_Inv_Trust</t>
  </si>
  <si>
    <t>/equity/BlackRock_Latin_American_Inv_Trust</t>
  </si>
  <si>
    <t>/equity/BlackRock_Smaller_Companies_Trust</t>
  </si>
  <si>
    <t>/equity/BlackRock_World_Mining_Trust</t>
  </si>
  <si>
    <t>/equity/Bloomsbury_Publishing</t>
  </si>
  <si>
    <t>/equity/BlueCrest_AllBlue_Fund_Ltd_GBP_Shares</t>
  </si>
  <si>
    <t>/equity/Bodycote</t>
  </si>
  <si>
    <t>/equity/Booker_Group</t>
  </si>
  <si>
    <t>/equity/Bovis_Homes_Group</t>
  </si>
  <si>
    <t>/equity/BP</t>
  </si>
  <si>
    <t>/equity/Braemar_Shipping_Services</t>
  </si>
  <si>
    <t>/equity/Brammer</t>
  </si>
  <si>
    <t>/equity/Brewin_Dolphin_Holdings</t>
  </si>
  <si>
    <t>/equity/British_American_Tobacco</t>
  </si>
  <si>
    <t>/equity/British_Polythene_Industries</t>
  </si>
  <si>
    <t>/equity/Britvic</t>
  </si>
  <si>
    <t>/equity/Brown_N_Group</t>
  </si>
  <si>
    <t>/equity/Brunner_Inv_Trust</t>
  </si>
  <si>
    <t>/equity/BT_Group</t>
  </si>
  <si>
    <t>/equity/BTG</t>
  </si>
  <si>
    <t>/equity/Bunzl</t>
  </si>
  <si>
    <t>/equity/Burberry_Group</t>
  </si>
  <si>
    <t>/equity/Bwinparty_Digital_Entertainment</t>
  </si>
  <si>
    <t>/equity/Cable_Wireless_Communications</t>
  </si>
  <si>
    <t>/equity/Cadogan_Petroleum</t>
  </si>
  <si>
    <t>/equity/Cairn_Energy</t>
  </si>
  <si>
    <t>/equity/Caledonia_Investments</t>
  </si>
  <si>
    <t>/equity/Camellia</t>
  </si>
  <si>
    <t>/equity/Candover_Investments</t>
  </si>
  <si>
    <t>/equity/Capital_Counties_Properties</t>
  </si>
  <si>
    <t>/equity/Capita</t>
  </si>
  <si>
    <t>/equity/Capital_Regional</t>
  </si>
  <si>
    <t>/equity/Card_Factory</t>
  </si>
  <si>
    <t>/equity/Carillion</t>
  </si>
  <si>
    <t>/equity/Carnival</t>
  </si>
  <si>
    <t>/equity/Carpetright</t>
  </si>
  <si>
    <t>/equity/Castings</t>
  </si>
  <si>
    <t>/equity/Centamin_DI</t>
  </si>
  <si>
    <t>/equity/Centaur_Media</t>
  </si>
  <si>
    <t>/equity/Central_Rand_Gold_Ltd</t>
  </si>
  <si>
    <t>/equity/Centrica</t>
  </si>
  <si>
    <t>/equity/Character_Group</t>
  </si>
  <si>
    <t>/equity/Charles_Stanley_Group</t>
  </si>
  <si>
    <t>/equity/Charles_Taylor</t>
  </si>
  <si>
    <t>/equity/Chemring_Group</t>
  </si>
  <si>
    <t>/equity/Chesnara</t>
  </si>
  <si>
    <t>/equity/Cineworld_Group</t>
  </si>
  <si>
    <t>/equity/City_Natural_Resources_High_Yield_Trust</t>
  </si>
  <si>
    <t>/equity/City_of_London_Inv_Trust</t>
  </si>
  <si>
    <t>/equity/Clarkson</t>
  </si>
  <si>
    <t>/equity/Close_Brothers_Group</t>
  </si>
  <si>
    <t>/equity/CLS_Holdings</t>
  </si>
  <si>
    <t>/equity/Cobham</t>
  </si>
  <si>
    <t>/equity/Coca-Cola_HBC_AG_CDI</t>
  </si>
  <si>
    <t>/equity/Communisis</t>
  </si>
  <si>
    <t>/equity/Compass_Group</t>
  </si>
  <si>
    <t>/equity/Consort_Medical</t>
  </si>
  <si>
    <t>/equity/Costain_Group</t>
  </si>
  <si>
    <t>/equity/Countrywide</t>
  </si>
  <si>
    <t>/equity/Cranswick</t>
  </si>
  <si>
    <t>/equity/Crest_Nicholson_Holdings</t>
  </si>
  <si>
    <t>/equity/CRH</t>
  </si>
  <si>
    <t>/equity/Croda_International</t>
  </si>
  <si>
    <t>/equity/Daejan_Holdings</t>
  </si>
  <si>
    <t>/equity/Daily_Mail_and_General_Trust_A_NonV</t>
  </si>
  <si>
    <t>/equity/Dairy_Crest_Group</t>
  </si>
  <si>
    <t>/equity/Darty</t>
  </si>
  <si>
    <t>/equity/DCC</t>
  </si>
  <si>
    <t>/equity/De_La_Rue</t>
  </si>
  <si>
    <t>/equity/Debenhams</t>
  </si>
  <si>
    <t>/equity/Dechra_Pharmaceuticals</t>
  </si>
  <si>
    <t>/equity/Derwent_London</t>
  </si>
  <si>
    <t>/equity/Devro</t>
  </si>
  <si>
    <t>/equity/Dexion_Absolute_Ltd_GBP_Shares</t>
  </si>
  <si>
    <t>/equity/Diageo</t>
  </si>
  <si>
    <t>/equity/Dignity</t>
  </si>
  <si>
    <t>/equity/Diploma</t>
  </si>
  <si>
    <t>/equity/Dominos_Pizza_Group</t>
  </si>
  <si>
    <t>/equity/Drax_Group</t>
  </si>
  <si>
    <t>/equity/Smith_DS</t>
  </si>
  <si>
    <t>/equity/Dunedin_Enterprise_Investment_Trust</t>
  </si>
  <si>
    <t>/equity/Dunedin_Income_Growth_Inv_Trust</t>
  </si>
  <si>
    <t>/equity/Dunelm_Group</t>
  </si>
  <si>
    <t>/equity/E2V_Technologies</t>
  </si>
  <si>
    <t>/equity/easyJet</t>
  </si>
  <si>
    <t>/equity/Ecofin_Water_Power_Opportunities</t>
  </si>
  <si>
    <t>/equity/Edinburgh_Dragon_Trust</t>
  </si>
  <si>
    <t>/equity/Edinburgh_Inv_Trust</t>
  </si>
  <si>
    <t>/equity/Edinburgh_Worldwide_Inv_Trust</t>
  </si>
  <si>
    <t>/equity/Ediston_Property_Investment_Company</t>
  </si>
  <si>
    <t>/equity/Electra_Private_Equity</t>
  </si>
  <si>
    <t>/equity/Electrocomponents</t>
  </si>
  <si>
    <t>/equity/Elementis</t>
  </si>
  <si>
    <t>/equity/EnQuest</t>
  </si>
  <si>
    <t>/equity/Entertainment_One_Limited</t>
  </si>
  <si>
    <t>/equity/Enterprise_Inns</t>
  </si>
  <si>
    <t>/equity/Essentra</t>
  </si>
  <si>
    <t>/equity/esure_Group</t>
  </si>
  <si>
    <t>/equity/Euromoney_Institutional_Investor</t>
  </si>
  <si>
    <t>/equity/Evraz</t>
  </si>
  <si>
    <t>/equity/Exova_Group</t>
  </si>
  <si>
    <t>/equity/Experian</t>
  </si>
  <si>
    <t>/equity/FC_Capital_Income_Inv_Trust</t>
  </si>
  <si>
    <t>/equity/FC_Global_Smaller_Companies</t>
  </si>
  <si>
    <t>/equity/Foreign_and_Colonial_Inv_Trust</t>
  </si>
  <si>
    <t>/equity/FC_Private_Equity_Trust</t>
  </si>
  <si>
    <t>/equity/Fenner</t>
  </si>
  <si>
    <t>/equity/Ferrexpo</t>
  </si>
  <si>
    <t>/equity/Fidelity_Asian_Values</t>
  </si>
  <si>
    <t>/equity/Fidelity_China_Special_Situations</t>
  </si>
  <si>
    <t>/equity/Fidelity_European_Values</t>
  </si>
  <si>
    <t>/equity/Fidessa_Group</t>
  </si>
  <si>
    <t>/equity/Findel</t>
  </si>
  <si>
    <t>/equity/Finsbury_Growth_Income_Trust</t>
  </si>
  <si>
    <t>/equity/FirstGroup</t>
  </si>
  <si>
    <t>/equity/Fisher_James_Sons</t>
  </si>
  <si>
    <t>/equity/Foxtons_Group</t>
  </si>
  <si>
    <t>/equity/French_Connection_Group</t>
  </si>
  <si>
    <t>/equity/Fresnillo</t>
  </si>
  <si>
    <t>/equity/Fuller_Smith_Turner</t>
  </si>
  <si>
    <t>/equity/Future</t>
  </si>
  <si>
    <t>/equity/G4S</t>
  </si>
  <si>
    <t>/equity/Galliford_Try</t>
  </si>
  <si>
    <t>/equity/Gem_Diamonds_Ltd_DI</t>
  </si>
  <si>
    <t>/equity/Genesis_Emerging_Markets_Fund_Ltd_Ptg_NPV</t>
  </si>
  <si>
    <t>/equity/Genus</t>
  </si>
  <si>
    <t>/equity/GKN</t>
  </si>
  <si>
    <t>/equity/GlaxoSmithKline</t>
  </si>
  <si>
    <t>/equity/Glencore</t>
  </si>
  <si>
    <t>/equity/Go-Ahead_Group</t>
  </si>
  <si>
    <t>/equity/Goldenport_Holdings_Inc_DI</t>
  </si>
  <si>
    <t>/equity/Goodwin_Plc</t>
  </si>
  <si>
    <t>/equity/Grafton_Group_Units</t>
  </si>
  <si>
    <t>/equity/Grainger</t>
  </si>
  <si>
    <t>/equity/Graphite_Enterprise_Trust</t>
  </si>
  <si>
    <t>/equity/Great_Portland_Estates</t>
  </si>
  <si>
    <t>/equity/Greencore_Group</t>
  </si>
  <si>
    <t>/equity/Greene_King</t>
  </si>
  <si>
    <t>/equity/Greggs</t>
  </si>
  <si>
    <t>/equity/Halfords_Group</t>
  </si>
  <si>
    <t>/equity/Halma</t>
  </si>
  <si>
    <t>/equity/Hammerson</t>
  </si>
  <si>
    <t>/equity/Hansa_Trust</t>
  </si>
  <si>
    <t>/equity/Hansard_Global</t>
  </si>
  <si>
    <t>/equity/Hansteen_Holdings</t>
  </si>
  <si>
    <t>/equity/Hardy_Oil_Gas</t>
  </si>
  <si>
    <t>/equity/Hargreaves_Lansdown</t>
  </si>
  <si>
    <t>/equity/Hays</t>
  </si>
  <si>
    <t>/equity/Headlam_Group</t>
  </si>
  <si>
    <t>/equity/Helical_Bar</t>
  </si>
  <si>
    <t>/equity/Henderson_EuroTrust</t>
  </si>
  <si>
    <t>/equity/Henderson_Far_East_Income_Ltd</t>
  </si>
  <si>
    <t>/equity/Henderson_Group</t>
  </si>
  <si>
    <t>/equity/Henderson_High_Income_Trust</t>
  </si>
  <si>
    <t>Revision</t>
  </si>
  <si>
    <t>Comments</t>
  </si>
  <si>
    <t>Parameter</t>
  </si>
  <si>
    <t>Value</t>
  </si>
  <si>
    <t>Data Source for Dividends</t>
  </si>
  <si>
    <t xml:space="preserve">Dividend Source&gt;&gt;&gt;&gt;&gt;   </t>
  </si>
  <si>
    <t>Upcoming Dividends</t>
  </si>
  <si>
    <t>Added code to hopefully allow usage with 64-bit Excel</t>
  </si>
  <si>
    <t>10.90</t>
  </si>
  <si>
    <t>10.93</t>
  </si>
  <si>
    <t>Updated code due to change in layout of Digital Look web page</t>
  </si>
  <si>
    <t>10.94</t>
  </si>
  <si>
    <t>Changed definition of URL Suffix due to changes at Digital Look</t>
  </si>
  <si>
    <t>10.942</t>
  </si>
  <si>
    <t>Republished with 100% zoom on all sheets following problems reported by some users</t>
  </si>
  <si>
    <t>10.951</t>
  </si>
  <si>
    <t>Changed code to allow for ADVFN change of dollar code from USD to USX</t>
  </si>
  <si>
    <t>11.0</t>
  </si>
  <si>
    <t>Added link on Dividends sheet to Corporate website</t>
  </si>
  <si>
    <t>10.92</t>
  </si>
  <si>
    <t>Bug fix due to change of layout of the Dividend Investor website</t>
  </si>
  <si>
    <t>Added Forecast Dividend Cover  and Forecast P/E from Digital Look
Added running yield and total forecast dividend payment</t>
  </si>
  <si>
    <t>10.80</t>
  </si>
  <si>
    <t>Added ability to show charts for all shares</t>
  </si>
  <si>
    <t>/equity/Aberdeen_Latin_American_Income_Fund_Ltd</t>
  </si>
  <si>
    <t>Aberdeen Latin American Income Fund</t>
  </si>
  <si>
    <t>ALAI</t>
  </si>
  <si>
    <t>http://www.dunedinincomegrowth.co.uk/en/itdunedinincomegrowth/performance#</t>
  </si>
  <si>
    <t>https://www.henderson.com/ukpi/fund/201/henderson-far-east-income-limited</t>
  </si>
  <si>
    <t>/equity/IndigoVision_Group</t>
  </si>
  <si>
    <t>IndigoVision</t>
  </si>
  <si>
    <t>IND</t>
  </si>
  <si>
    <t>/equity/JPMorgan_Global_Markets_Emerging_Income_Trust</t>
  </si>
  <si>
    <t>JP Morgan Global Emerging Income</t>
  </si>
  <si>
    <t>JEMI</t>
  </si>
  <si>
    <t>http://www.marstons.co.uk/investors/shareholders/dividend-history/</t>
  </si>
  <si>
    <t>http://www.merchantstrust.co.uk/Navigate.aspx/Merchants/1/Portfolio-and-Performance/Dividends</t>
  </si>
  <si>
    <t>http://www.phpgroup.co.uk/investors/dividends.aspx</t>
  </si>
  <si>
    <t>http://www.schroders.com/en/uk/private-investor/fund-centre/funds-in-focus/schroder-income-growth-fund-plc/</t>
  </si>
  <si>
    <t>http://www.sthree.com/investors/financial-information</t>
  </si>
  <si>
    <t>https://www.taylorwimpey.co.uk/corporate/shareholder-information/dividend/dividend-information</t>
  </si>
  <si>
    <t>11.1</t>
  </si>
  <si>
    <t>Added retrieval of Dividends from Upcoming Dividends website following problems at Dividend Investor
Removed Dividend Investor as a source for dividends
Added Parameters sheet
Added Version History sheet</t>
  </si>
  <si>
    <t>11.11</t>
  </si>
  <si>
    <t>Minor bug fix to resolve row height formatting problem when adding a new share</t>
  </si>
  <si>
    <t>11.12</t>
  </si>
  <si>
    <t>Modified technique to open URL in default browser due to problems with sites requiring mixed-case URL</t>
  </si>
  <si>
    <t>http://www.agbarr.co.uk/investors/annual-and-interim-reports/</t>
  </si>
  <si>
    <t>http://www.barrattdevelopments.co.uk/investors/shareholder-centre/dividends</t>
  </si>
  <si>
    <t>http://www.bookergroup.com/investor-centre/reports-and-presentations.aspx</t>
  </si>
  <si>
    <t>http://www.british-empire.co.uk/about-the-trust/price-and-performance/</t>
  </si>
  <si>
    <t>http://www.britvic.com/investors/shareholder-centre/dividends</t>
  </si>
  <si>
    <t>http://www.candoverinvestments.com/financial-results-and-presentations/</t>
  </si>
  <si>
    <t>http://www.cobhaminvestors.com/shareholder-services/dividend-history.aspx</t>
  </si>
  <si>
    <t>https://www.henderson.com/ukpi/fund/169/the-city-of-london-investment-trust-plc</t>
  </si>
  <si>
    <t>http://www.drax.com/investors/financial-history/#module-4</t>
  </si>
  <si>
    <t>https://www.invescoperpetual.co.uk/portal/site/ip/products/productDetail?contentId=136c6f4edefed210VgnVCM1000002e1ebf0aRCRD</t>
  </si>
  <si>
    <t>http://www.finsburygt.com/corporate-information-literature/dividends/</t>
  </si>
  <si>
    <t>http://www.fandc.com/foreign-and-colonial-investment-trust/dividends/#.WACdL48rLiw</t>
  </si>
  <si>
    <t>http://www.fullers.co.uk/corporate/investors</t>
  </si>
  <si>
    <t>https://www.henderson.com/ukpi/fund/160/henderson-high-income-trust-plc</t>
  </si>
  <si>
    <t>/equity/International_Biotech_Trust</t>
  </si>
  <si>
    <t>International Biotec Trust</t>
  </si>
  <si>
    <t>IBT</t>
  </si>
  <si>
    <t>http://www.inchcape.com/investors/financial_information/dividends</t>
  </si>
  <si>
    <t>https://www.invescoperpetual.co.uk/portal/site/ip/products/productDetail?contentId=b9343a3d7485f210VgnVCM1000002e1ebf0aRCRD</t>
  </si>
  <si>
    <t>https://www.jdwetherspoon.com/investors-home/dividends</t>
  </si>
  <si>
    <t>http://www.murray-income.co.uk/en/itmurrayincome/performance</t>
  </si>
  <si>
    <t>http://www.northgateplc.com/investor-relations/shareholder-information/</t>
  </si>
  <si>
    <t>http://www.pendragonplc.com/investors/results/</t>
  </si>
  <si>
    <t>http://www.premierfoods.co.uk/investors/results-centre</t>
  </si>
  <si>
    <t>https://www.invescoperpetual.co.uk/portal/site/ip/products/productDetail?contentId=46ead1587857d210VgnVCM1000002e1ebf0aRCRD</t>
  </si>
  <si>
    <t>https://www.punchtavernsplc.com/investors/#s_companyreports</t>
  </si>
  <si>
    <t>http://www.rentokil-initial.com/investors/share-price/dividend-calculator.aspx</t>
  </si>
  <si>
    <t>http://www.stagecoach.com/investors/share-info/dividend-calculator.aspx</t>
  </si>
  <si>
    <t>https://www.thomascookgroup.com/reports-and-presentations/</t>
  </si>
  <si>
    <t>http://www.trinitymirror.com/investors/financial-information</t>
  </si>
  <si>
    <t>http://www.tuigroup.com/en-en/investors/reports-and-presentations</t>
  </si>
  <si>
    <t>http://www.workspace.co.uk/investors/investors/shareholder-information/dividend-history-and-calculator</t>
  </si>
  <si>
    <t>http://www.williamhillplc.com/investors/results-centre/2016/</t>
  </si>
  <si>
    <t>http://www.witan.com/shareholder-information/dividend</t>
  </si>
  <si>
    <t>http://www.3i-infrastructure.com/shareholder-services/share-price-dividend/dividends</t>
  </si>
  <si>
    <t>http://www.latamincome.co.uk/en/itlatinamericaincome/performance</t>
  </si>
  <si>
    <t>http://www.ashmoregroup.com/investor-relations/reports-presentations</t>
  </si>
  <si>
    <t>http://investor.alliancetrust.co.uk/ati/investorrelations/dividends.htm</t>
  </si>
  <si>
    <t>http://www.henryboot.co.uk/investors/dividend-calculator.aspx</t>
  </si>
  <si>
    <t>http://www.santander.com/csgs/Satellite/CFWCSancomQP01/en_GB/Corporate/Shareholders-and-Investors/Financial-and-economic-information/Results.html</t>
  </si>
  <si>
    <t>http://www.bovishomesgroup.co.uk/investor-centre/shareholder-information/dividends/</t>
  </si>
  <si>
    <t>http://www.bellwaycorporate.com/dividend</t>
  </si>
  <si>
    <t>http://costain.com/investors/financial-calendar/</t>
  </si>
  <si>
    <t>http://www.carpetright.plc.uk/investors/results-reports-presentations/</t>
  </si>
  <si>
    <t>http://www.dmgt.com/investors/shareholders/dividend-information</t>
  </si>
  <si>
    <t>http://dartygroup.com/investor-centre/reports/#/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</si>
</sst>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-809]dd\ mmmm\ yyyy"/>
    <numFmt numFmtId="170" formatCode="[$-F800]dddd\,\ mmmm\ dd\,\ yyyy"/>
    <numFmt numFmtId="171" formatCode="dd\ mmm\ yyyy"/>
    <numFmt numFmtId="172" formatCode="[$$-409]#,##0.0000"/>
    <numFmt numFmtId="173" formatCode="&quot;£&quot;#,##0.0000"/>
    <numFmt numFmtId="174" formatCode="[$$-409]#,##0.00000"/>
    <numFmt numFmtId="175" formatCode="&quot;£&quot;#,##0.00000"/>
    <numFmt numFmtId="176" formatCode="&quot;£&quot;##0.00###"/>
    <numFmt numFmtId="177" formatCode="\£##0.00###"/>
    <numFmt numFmtId="178" formatCode="\$##0.00###"/>
    <numFmt numFmtId="179" formatCode="[$$-C09]##0.00###"/>
    <numFmt numFmtId="180" formatCode="\€##0.00###"/>
    <numFmt numFmtId="181" formatCode="[$$-409]##0.00###"/>
    <numFmt numFmtId="182" formatCode="[$$-409]#,##0.0####"/>
    <numFmt numFmtId="183" formatCode="&quot;£&quot;##,##0.0####"/>
    <numFmt numFmtId="184" formatCode="[$$-409]#,##0.0#####"/>
    <numFmt numFmtId="185" formatCode="&quot;£&quot;##,##0.0#####"/>
    <numFmt numFmtId="186" formatCode="[$$-409]#,##0.00#####"/>
    <numFmt numFmtId="187" formatCode="&quot;£&quot;##,##0.00#####"/>
    <numFmt numFmtId="188" formatCode="[$USD ]##0.######"/>
    <numFmt numFmtId="189" formatCode="[$EUR ]##0.######"/>
    <numFmt numFmtId="190" formatCode="[$GBP ]##0.######"/>
    <numFmt numFmtId="191" formatCode="[$$ ]##0.######"/>
    <numFmt numFmtId="192" formatCode="[$€ ]##0.######"/>
    <numFmt numFmtId="193" formatCode="[$£ ]##0.######"/>
    <numFmt numFmtId="194" formatCode="##0.00###"/>
    <numFmt numFmtId="195" formatCode="##0.######"/>
    <numFmt numFmtId="196" formatCode="dd\-mmm\-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33" borderId="12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10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10" fontId="0" fillId="34" borderId="12" xfId="0" applyNumberFormat="1" applyFill="1" applyBorder="1" applyAlignment="1">
      <alignment horizontal="center"/>
    </xf>
    <xf numFmtId="0" fontId="0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8" fontId="0" fillId="36" borderId="10" xfId="0" applyNumberForma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wrapText="1"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5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93" fontId="0" fillId="0" borderId="12" xfId="0" applyNumberFormat="1" applyBorder="1" applyAlignment="1">
      <alignment horizontal="center"/>
    </xf>
    <xf numFmtId="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 horizontal="left"/>
    </xf>
    <xf numFmtId="196" fontId="41" fillId="37" borderId="15" xfId="0" applyNumberFormat="1" applyFont="1" applyFill="1" applyBorder="1" applyAlignment="1">
      <alignment horizontal="right"/>
    </xf>
    <xf numFmtId="196" fontId="41" fillId="37" borderId="15" xfId="0" applyNumberFormat="1" applyFont="1" applyFill="1" applyBorder="1" applyAlignment="1">
      <alignment horizontal="left"/>
    </xf>
    <xf numFmtId="196" fontId="2" fillId="0" borderId="16" xfId="0" applyNumberFormat="1" applyFont="1" applyBorder="1" applyAlignment="1">
      <alignment horizontal="center" vertical="center" wrapText="1"/>
    </xf>
    <xf numFmtId="196" fontId="0" fillId="0" borderId="12" xfId="0" applyNumberFormat="1" applyBorder="1" applyAlignment="1">
      <alignment horizontal="center"/>
    </xf>
    <xf numFmtId="196" fontId="0" fillId="0" borderId="0" xfId="0" applyNumberForma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 vertical="top"/>
    </xf>
    <xf numFmtId="49" fontId="39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3" fillId="0" borderId="0" xfId="52" applyNumberFormat="1" applyAlignment="1" applyProtection="1">
      <alignment horizontal="left"/>
      <protection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6"/>
          <c:y val="0.21925"/>
          <c:w val="0.48725"/>
          <c:h val="0.6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'Sector Graph'!$A$1</c:f>
              <c:strCache/>
            </c:strRef>
          </c:cat>
          <c:val>
            <c:numRef>
              <c:f>'Sector Graph'!$B$1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1.emf" /><Relationship Id="rId3" Type="http://schemas.openxmlformats.org/officeDocument/2006/relationships/image" Target="../media/image20.emf" /><Relationship Id="rId4" Type="http://schemas.openxmlformats.org/officeDocument/2006/relationships/image" Target="../media/image19.emf" /><Relationship Id="rId5" Type="http://schemas.openxmlformats.org/officeDocument/2006/relationships/image" Target="../media/image9.emf" /><Relationship Id="rId6" Type="http://schemas.openxmlformats.org/officeDocument/2006/relationships/image" Target="../media/image17.emf" /><Relationship Id="rId7" Type="http://schemas.openxmlformats.org/officeDocument/2006/relationships/image" Target="../media/image23.emf" /><Relationship Id="rId8" Type="http://schemas.openxmlformats.org/officeDocument/2006/relationships/image" Target="../media/image15.emf" /><Relationship Id="rId9" Type="http://schemas.openxmlformats.org/officeDocument/2006/relationships/image" Target="../media/image4.emf" /><Relationship Id="rId10" Type="http://schemas.openxmlformats.org/officeDocument/2006/relationships/image" Target="../media/image2.emf" /><Relationship Id="rId11" Type="http://schemas.openxmlformats.org/officeDocument/2006/relationships/image" Target="../media/image11.emf" /><Relationship Id="rId1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6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22.emf" /><Relationship Id="rId7" Type="http://schemas.openxmlformats.org/officeDocument/2006/relationships/image" Target="../media/image6.emf" /><Relationship Id="rId8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400050</xdr:colOff>
      <xdr:row>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72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85725</xdr:rowOff>
    </xdr:from>
    <xdr:to>
      <xdr:col>3</xdr:col>
      <xdr:colOff>1457325</xdr:colOff>
      <xdr:row>2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725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85725</xdr:rowOff>
    </xdr:from>
    <xdr:to>
      <xdr:col>5</xdr:col>
      <xdr:colOff>361950</xdr:colOff>
      <xdr:row>2</xdr:row>
      <xdr:rowOff>114300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85725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85725</xdr:rowOff>
    </xdr:from>
    <xdr:to>
      <xdr:col>6</xdr:col>
      <xdr:colOff>542925</xdr:colOff>
      <xdr:row>2</xdr:row>
      <xdr:rowOff>114300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857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0</xdr:row>
      <xdr:rowOff>85725</xdr:rowOff>
    </xdr:from>
    <xdr:to>
      <xdr:col>9</xdr:col>
      <xdr:colOff>38100</xdr:colOff>
      <xdr:row>2</xdr:row>
      <xdr:rowOff>114300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8572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0</xdr:row>
      <xdr:rowOff>28575</xdr:rowOff>
    </xdr:from>
    <xdr:to>
      <xdr:col>12</xdr:col>
      <xdr:colOff>609600</xdr:colOff>
      <xdr:row>1</xdr:row>
      <xdr:rowOff>85725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58475" y="285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76200</xdr:rowOff>
    </xdr:from>
    <xdr:to>
      <xdr:col>11</xdr:col>
      <xdr:colOff>238125</xdr:colOff>
      <xdr:row>1</xdr:row>
      <xdr:rowOff>123825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39300" y="76200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66675</xdr:rowOff>
    </xdr:from>
    <xdr:to>
      <xdr:col>11</xdr:col>
      <xdr:colOff>238125</xdr:colOff>
      <xdr:row>3</xdr:row>
      <xdr:rowOff>142875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39300" y="42862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85725</xdr:rowOff>
    </xdr:from>
    <xdr:to>
      <xdr:col>9</xdr:col>
      <xdr:colOff>590550</xdr:colOff>
      <xdr:row>2</xdr:row>
      <xdr:rowOff>114300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77325" y="857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0</xdr:row>
      <xdr:rowOff>85725</xdr:rowOff>
    </xdr:from>
    <xdr:to>
      <xdr:col>4</xdr:col>
      <xdr:colOff>171450</xdr:colOff>
      <xdr:row>2</xdr:row>
      <xdr:rowOff>114300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95875" y="857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2</xdr:row>
      <xdr:rowOff>19050</xdr:rowOff>
    </xdr:from>
    <xdr:to>
      <xdr:col>12</xdr:col>
      <xdr:colOff>609600</xdr:colOff>
      <xdr:row>3</xdr:row>
      <xdr:rowOff>266700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48950" y="38100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3</xdr:row>
      <xdr:rowOff>95250</xdr:rowOff>
    </xdr:from>
    <xdr:to>
      <xdr:col>4</xdr:col>
      <xdr:colOff>171450</xdr:colOff>
      <xdr:row>3</xdr:row>
      <xdr:rowOff>476250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95875" y="619125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85725</xdr:rowOff>
    </xdr:from>
    <xdr:to>
      <xdr:col>3</xdr:col>
      <xdr:colOff>1619250</xdr:colOff>
      <xdr:row>2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85725"/>
          <a:ext cx="2038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552450</xdr:colOff>
      <xdr:row>2</xdr:row>
      <xdr:rowOff>228600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95250"/>
          <a:ext cx="1647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1000125</xdr:colOff>
      <xdr:row>3</xdr:row>
      <xdr:rowOff>47625</xdr:rowOff>
    </xdr:from>
    <xdr:ext cx="180975" cy="276225"/>
    <xdr:sp fLocksText="0">
      <xdr:nvSpPr>
        <xdr:cNvPr id="3" name="TextBox 2"/>
        <xdr:cNvSpPr txBox="1">
          <a:spLocks noChangeArrowheads="1"/>
        </xdr:cNvSpPr>
      </xdr:nvSpPr>
      <xdr:spPr>
        <a:xfrm>
          <a:off x="11591925" y="542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4" name="TextBox 9"/>
        <xdr:cNvSpPr txBox="1">
          <a:spLocks noChangeArrowheads="1"/>
        </xdr:cNvSpPr>
      </xdr:nvSpPr>
      <xdr:spPr>
        <a:xfrm>
          <a:off x="30575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76225"/>
    <xdr:sp fLocksText="0">
      <xdr:nvSpPr>
        <xdr:cNvPr id="5" name="TextBox 11"/>
        <xdr:cNvSpPr txBox="1">
          <a:spLocks noChangeArrowheads="1"/>
        </xdr:cNvSpPr>
      </xdr:nvSpPr>
      <xdr:spPr>
        <a:xfrm>
          <a:off x="30575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6" name="TextBox 15"/>
        <xdr:cNvSpPr txBox="1">
          <a:spLocks noChangeArrowheads="1"/>
        </xdr:cNvSpPr>
      </xdr:nvSpPr>
      <xdr:spPr>
        <a:xfrm>
          <a:off x="30575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47625</xdr:rowOff>
    </xdr:from>
    <xdr:ext cx="180975" cy="276225"/>
    <xdr:sp fLocksText="0">
      <xdr:nvSpPr>
        <xdr:cNvPr id="7" name="TextBox 17"/>
        <xdr:cNvSpPr txBox="1">
          <a:spLocks noChangeArrowheads="1"/>
        </xdr:cNvSpPr>
      </xdr:nvSpPr>
      <xdr:spPr>
        <a:xfrm>
          <a:off x="3057525" y="1028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47625</xdr:rowOff>
    </xdr:from>
    <xdr:ext cx="180975" cy="276225"/>
    <xdr:sp fLocksText="0">
      <xdr:nvSpPr>
        <xdr:cNvPr id="8" name="TextBox 18"/>
        <xdr:cNvSpPr txBox="1">
          <a:spLocks noChangeArrowheads="1"/>
        </xdr:cNvSpPr>
      </xdr:nvSpPr>
      <xdr:spPr>
        <a:xfrm>
          <a:off x="3057525" y="1028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47625</xdr:rowOff>
    </xdr:from>
    <xdr:ext cx="180975" cy="276225"/>
    <xdr:sp fLocksText="0">
      <xdr:nvSpPr>
        <xdr:cNvPr id="9" name="TextBox 21"/>
        <xdr:cNvSpPr txBox="1">
          <a:spLocks noChangeArrowheads="1"/>
        </xdr:cNvSpPr>
      </xdr:nvSpPr>
      <xdr:spPr>
        <a:xfrm>
          <a:off x="3057525" y="1524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76225"/>
    <xdr:sp fLocksText="0">
      <xdr:nvSpPr>
        <xdr:cNvPr id="10" name="TextBox 23"/>
        <xdr:cNvSpPr txBox="1">
          <a:spLocks noChangeArrowheads="1"/>
        </xdr:cNvSpPr>
      </xdr:nvSpPr>
      <xdr:spPr>
        <a:xfrm>
          <a:off x="30575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11" name="TextBox 25"/>
        <xdr:cNvSpPr txBox="1">
          <a:spLocks noChangeArrowheads="1"/>
        </xdr:cNvSpPr>
      </xdr:nvSpPr>
      <xdr:spPr>
        <a:xfrm>
          <a:off x="30575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47625</xdr:rowOff>
    </xdr:from>
    <xdr:ext cx="180975" cy="276225"/>
    <xdr:sp fLocksText="0">
      <xdr:nvSpPr>
        <xdr:cNvPr id="12" name="TextBox 29"/>
        <xdr:cNvSpPr txBox="1">
          <a:spLocks noChangeArrowheads="1"/>
        </xdr:cNvSpPr>
      </xdr:nvSpPr>
      <xdr:spPr>
        <a:xfrm>
          <a:off x="3057525" y="136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47625</xdr:rowOff>
    </xdr:from>
    <xdr:ext cx="180975" cy="276225"/>
    <xdr:sp fLocksText="0">
      <xdr:nvSpPr>
        <xdr:cNvPr id="13" name="TextBox 30"/>
        <xdr:cNvSpPr txBox="1">
          <a:spLocks noChangeArrowheads="1"/>
        </xdr:cNvSpPr>
      </xdr:nvSpPr>
      <xdr:spPr>
        <a:xfrm>
          <a:off x="3057525" y="136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fLocksText="0">
      <xdr:nvSpPr>
        <xdr:cNvPr id="14" name="TextBox 31"/>
        <xdr:cNvSpPr txBox="1">
          <a:spLocks noChangeArrowheads="1"/>
        </xdr:cNvSpPr>
      </xdr:nvSpPr>
      <xdr:spPr>
        <a:xfrm>
          <a:off x="30575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76225"/>
    <xdr:sp fLocksText="0">
      <xdr:nvSpPr>
        <xdr:cNvPr id="15" name="TextBox 35"/>
        <xdr:cNvSpPr txBox="1">
          <a:spLocks noChangeArrowheads="1"/>
        </xdr:cNvSpPr>
      </xdr:nvSpPr>
      <xdr:spPr>
        <a:xfrm>
          <a:off x="30575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76225"/>
    <xdr:sp fLocksText="0">
      <xdr:nvSpPr>
        <xdr:cNvPr id="16" name="TextBox 36"/>
        <xdr:cNvSpPr txBox="1">
          <a:spLocks noChangeArrowheads="1"/>
        </xdr:cNvSpPr>
      </xdr:nvSpPr>
      <xdr:spPr>
        <a:xfrm>
          <a:off x="30575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47625</xdr:rowOff>
    </xdr:from>
    <xdr:ext cx="180975" cy="276225"/>
    <xdr:sp fLocksText="0">
      <xdr:nvSpPr>
        <xdr:cNvPr id="17" name="TextBox 42"/>
        <xdr:cNvSpPr txBox="1">
          <a:spLocks noChangeArrowheads="1"/>
        </xdr:cNvSpPr>
      </xdr:nvSpPr>
      <xdr:spPr>
        <a:xfrm>
          <a:off x="11591925" y="136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47625</xdr:rowOff>
    </xdr:from>
    <xdr:ext cx="180975" cy="276225"/>
    <xdr:sp fLocksText="0">
      <xdr:nvSpPr>
        <xdr:cNvPr id="18" name="TextBox 44"/>
        <xdr:cNvSpPr txBox="1">
          <a:spLocks noChangeArrowheads="1"/>
        </xdr:cNvSpPr>
      </xdr:nvSpPr>
      <xdr:spPr>
        <a:xfrm>
          <a:off x="11591925" y="1524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47625</xdr:rowOff>
    </xdr:from>
    <xdr:ext cx="180975" cy="276225"/>
    <xdr:sp fLocksText="0">
      <xdr:nvSpPr>
        <xdr:cNvPr id="19" name="TextBox 45"/>
        <xdr:cNvSpPr txBox="1">
          <a:spLocks noChangeArrowheads="1"/>
        </xdr:cNvSpPr>
      </xdr:nvSpPr>
      <xdr:spPr>
        <a:xfrm>
          <a:off x="11591925" y="1524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0" name="TextBox 46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1" name="TextBox 47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2" name="TextBox 48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3" name="TextBox 49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4" name="TextBox 50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5" name="TextBox 51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6" name="TextBox 52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7" name="TextBox 53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8" name="TextBox 54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29" name="TextBox 55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0" name="TextBox 56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1" name="TextBox 57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2" name="TextBox 58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3" name="TextBox 59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4" name="TextBox 60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5" name="TextBox 61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6" name="TextBox 62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7" name="TextBox 63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8" name="TextBox 64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39" name="TextBox 65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0" name="TextBox 66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1" name="TextBox 67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2" name="TextBox 68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3" name="TextBox 69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4" name="TextBox 70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5" name="TextBox 71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46" name="TextBox 72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47625</xdr:rowOff>
    </xdr:from>
    <xdr:ext cx="180975" cy="276225"/>
    <xdr:sp fLocksText="0">
      <xdr:nvSpPr>
        <xdr:cNvPr id="47" name="TextBox 75"/>
        <xdr:cNvSpPr txBox="1">
          <a:spLocks noChangeArrowheads="1"/>
        </xdr:cNvSpPr>
      </xdr:nvSpPr>
      <xdr:spPr>
        <a:xfrm>
          <a:off x="11591925" y="136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47625</xdr:rowOff>
    </xdr:from>
    <xdr:ext cx="180975" cy="276225"/>
    <xdr:sp fLocksText="0">
      <xdr:nvSpPr>
        <xdr:cNvPr id="48" name="TextBox 76"/>
        <xdr:cNvSpPr txBox="1">
          <a:spLocks noChangeArrowheads="1"/>
        </xdr:cNvSpPr>
      </xdr:nvSpPr>
      <xdr:spPr>
        <a:xfrm>
          <a:off x="11591925" y="1362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47625</xdr:rowOff>
    </xdr:from>
    <xdr:ext cx="180975" cy="276225"/>
    <xdr:sp fLocksText="0">
      <xdr:nvSpPr>
        <xdr:cNvPr id="49" name="TextBox 77"/>
        <xdr:cNvSpPr txBox="1">
          <a:spLocks noChangeArrowheads="1"/>
        </xdr:cNvSpPr>
      </xdr:nvSpPr>
      <xdr:spPr>
        <a:xfrm>
          <a:off x="11591925" y="1524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47625</xdr:rowOff>
    </xdr:from>
    <xdr:ext cx="180975" cy="276225"/>
    <xdr:sp fLocksText="0">
      <xdr:nvSpPr>
        <xdr:cNvPr id="50" name="TextBox 78"/>
        <xdr:cNvSpPr txBox="1">
          <a:spLocks noChangeArrowheads="1"/>
        </xdr:cNvSpPr>
      </xdr:nvSpPr>
      <xdr:spPr>
        <a:xfrm>
          <a:off x="11591925" y="1524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1" name="TextBox 79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2" name="TextBox 80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3" name="TextBox 81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4" name="TextBox 82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5" name="TextBox 83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6" name="TextBox 84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7" name="TextBox 85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8" name="TextBox 86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59" name="TextBox 87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76225"/>
    <xdr:sp fLocksText="0">
      <xdr:nvSpPr>
        <xdr:cNvPr id="60" name="TextBox 88"/>
        <xdr:cNvSpPr txBox="1">
          <a:spLocks noChangeArrowheads="1"/>
        </xdr:cNvSpPr>
      </xdr:nvSpPr>
      <xdr:spPr>
        <a:xfrm>
          <a:off x="11591925" y="1638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1" name="TextBox 89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2" name="TextBox 90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3" name="TextBox 91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4" name="TextBox 92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5" name="TextBox 93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6" name="TextBox 94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7" name="TextBox 95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8" name="TextBox 96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69" name="TextBox 97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0" name="TextBox 98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1" name="TextBox 99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2" name="TextBox 100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3" name="TextBox 101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4" name="TextBox 102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5" name="TextBox 103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6" name="TextBox 104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180975" cy="266700"/>
    <xdr:sp fLocksText="0">
      <xdr:nvSpPr>
        <xdr:cNvPr id="77" name="TextBox 105"/>
        <xdr:cNvSpPr txBox="1">
          <a:spLocks noChangeArrowheads="1"/>
        </xdr:cNvSpPr>
      </xdr:nvSpPr>
      <xdr:spPr>
        <a:xfrm>
          <a:off x="1159192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781050</xdr:colOff>
      <xdr:row>1</xdr:row>
      <xdr:rowOff>0</xdr:rowOff>
    </xdr:from>
    <xdr:to>
      <xdr:col>8</xdr:col>
      <xdr:colOff>419100</xdr:colOff>
      <xdr:row>2</xdr:row>
      <xdr:rowOff>228600</xdr:rowOff>
    </xdr:to>
    <xdr:pic>
      <xdr:nvPicPr>
        <xdr:cNvPr id="78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95250"/>
          <a:ext cx="1866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1</xdr:col>
      <xdr:colOff>962025</xdr:colOff>
      <xdr:row>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142875</xdr:rowOff>
    </xdr:from>
    <xdr:to>
      <xdr:col>2</xdr:col>
      <xdr:colOff>66675</xdr:colOff>
      <xdr:row>3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287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142875</xdr:rowOff>
    </xdr:from>
    <xdr:to>
      <xdr:col>3</xdr:col>
      <xdr:colOff>933450</xdr:colOff>
      <xdr:row>3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14287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142875</xdr:rowOff>
    </xdr:from>
    <xdr:to>
      <xdr:col>3</xdr:col>
      <xdr:colOff>1800225</xdr:colOff>
      <xdr:row>3</xdr:row>
      <xdr:rowOff>47625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42875"/>
          <a:ext cx="828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85725</xdr:rowOff>
    </xdr:from>
    <xdr:to>
      <xdr:col>7</xdr:col>
      <xdr:colOff>285750</xdr:colOff>
      <xdr:row>2</xdr:row>
      <xdr:rowOff>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72275" y="8572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</xdr:row>
      <xdr:rowOff>28575</xdr:rowOff>
    </xdr:from>
    <xdr:to>
      <xdr:col>7</xdr:col>
      <xdr:colOff>285750</xdr:colOff>
      <xdr:row>3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35242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1876425</xdr:colOff>
      <xdr:row>0</xdr:row>
      <xdr:rowOff>142875</xdr:rowOff>
    </xdr:from>
    <xdr:to>
      <xdr:col>4</xdr:col>
      <xdr:colOff>142875</xdr:colOff>
      <xdr:row>3</xdr:row>
      <xdr:rowOff>47625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1428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152400</xdr:rowOff>
    </xdr:from>
    <xdr:to>
      <xdr:col>5</xdr:col>
      <xdr:colOff>390525</xdr:colOff>
      <xdr:row>3</xdr:row>
      <xdr:rowOff>57150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524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19050</xdr:rowOff>
    </xdr:from>
    <xdr:to>
      <xdr:col>15</xdr:col>
      <xdr:colOff>581025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114675" y="180975"/>
        <a:ext cx="82200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ullers.co.uk/corporate/investors" TargetMode="External" /><Relationship Id="rId2" Type="http://schemas.openxmlformats.org/officeDocument/2006/relationships/hyperlink" Target="https://www.henderson.com/ukpi/fund/160/henderson-high-income-trust-plc" TargetMode="External" /><Relationship Id="rId3" Type="http://schemas.openxmlformats.org/officeDocument/2006/relationships/hyperlink" Target="http://www.inchcape.com/investors/financial_information/dividends" TargetMode="External" /><Relationship Id="rId4" Type="http://schemas.openxmlformats.org/officeDocument/2006/relationships/hyperlink" Target="https://www.invescoperpetual.co.uk/portal/site/ip/products/productDetail?contentId=b9343a3d7485f210VgnVCM1000002e1ebf0aRCRD" TargetMode="External" /><Relationship Id="rId5" Type="http://schemas.openxmlformats.org/officeDocument/2006/relationships/hyperlink" Target="https://www.jdwetherspoon.com/investors-home/dividends" TargetMode="External" /><Relationship Id="rId6" Type="http://schemas.openxmlformats.org/officeDocument/2006/relationships/hyperlink" Target="http://www.murray-income.co.uk/en/itmurrayincome/performance" TargetMode="External" /><Relationship Id="rId7" Type="http://schemas.openxmlformats.org/officeDocument/2006/relationships/hyperlink" Target="http://www.northgateplc.com/investor-relations/shareholder-information/" TargetMode="External" /><Relationship Id="rId8" Type="http://schemas.openxmlformats.org/officeDocument/2006/relationships/hyperlink" Target="http://www.pendragonplc.com/investors/results/" TargetMode="External" /><Relationship Id="rId9" Type="http://schemas.openxmlformats.org/officeDocument/2006/relationships/hyperlink" Target="http://www.premierfoods.co.uk/investors/results-centre" TargetMode="External" /><Relationship Id="rId10" Type="http://schemas.openxmlformats.org/officeDocument/2006/relationships/hyperlink" Target="https://www.invescoperpetual.co.uk/portal/site/ip/products/productDetail?contentId=46ead1587857d210VgnVCM1000002e1ebf0aRCRD" TargetMode="External" /><Relationship Id="rId11" Type="http://schemas.openxmlformats.org/officeDocument/2006/relationships/hyperlink" Target="https://www.punchtavernsplc.com/investors/#s_companyreports" TargetMode="External" /><Relationship Id="rId12" Type="http://schemas.openxmlformats.org/officeDocument/2006/relationships/hyperlink" Target="http://www.shell.com/investors/dividend-information/historical-dividend-payments.html" TargetMode="External" /><Relationship Id="rId13" Type="http://schemas.openxmlformats.org/officeDocument/2006/relationships/hyperlink" Target="http://www.rentokil-initial.com/investors/share-price/dividend-calculator.aspx" TargetMode="External" /><Relationship Id="rId14" Type="http://schemas.openxmlformats.org/officeDocument/2006/relationships/hyperlink" Target="http://www.stagecoach.com/investors/share-info/dividend-calculator.aspx" TargetMode="External" /><Relationship Id="rId15" Type="http://schemas.openxmlformats.org/officeDocument/2006/relationships/hyperlink" Target="https://www.thomascookgroup.com/reports-and-presentations/" TargetMode="External" /><Relationship Id="rId16" Type="http://schemas.openxmlformats.org/officeDocument/2006/relationships/hyperlink" Target="http://www.trinitymirror.com/investors/financial-information" TargetMode="External" /><Relationship Id="rId17" Type="http://schemas.openxmlformats.org/officeDocument/2006/relationships/hyperlink" Target="http://www.tuigroup.com/en-en/investors/reports-and-presentations" TargetMode="External" /><Relationship Id="rId18" Type="http://schemas.openxmlformats.org/officeDocument/2006/relationships/hyperlink" Target="http://www.williamhillplc.com/investors/results-centre/2016/" TargetMode="External" /><Relationship Id="rId19" Type="http://schemas.openxmlformats.org/officeDocument/2006/relationships/hyperlink" Target="http://www.workspace.co.uk/investors/investors/shareholder-information/dividend-history-and-calculator" TargetMode="External" /><Relationship Id="rId20" Type="http://schemas.openxmlformats.org/officeDocument/2006/relationships/hyperlink" Target="http://www.witan.com/shareholder-information/dividend" TargetMode="External" /><Relationship Id="rId21" Type="http://schemas.openxmlformats.org/officeDocument/2006/relationships/hyperlink" Target="http://www.3i-infrastructure.com/shareholder-services/share-price-dividend/dividends" TargetMode="External" /><Relationship Id="rId22" Type="http://schemas.openxmlformats.org/officeDocument/2006/relationships/hyperlink" Target="http://www.latamincome.co.uk/en/itlatinamericaincome/performance" TargetMode="External" /><Relationship Id="rId23" Type="http://schemas.openxmlformats.org/officeDocument/2006/relationships/hyperlink" Target="http://www.ashmoregroup.com/investor-relations/reports-presentations" TargetMode="External" /><Relationship Id="rId24" Type="http://schemas.openxmlformats.org/officeDocument/2006/relationships/hyperlink" Target="http://investor.alliancetrust.co.uk/ati/investorrelations/dividends.htm" TargetMode="Externa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41.8515625" style="39" customWidth="1"/>
    <col min="3" max="3" width="8.00390625" style="1" customWidth="1"/>
    <col min="4" max="4" width="30.140625" style="56" customWidth="1"/>
    <col min="5" max="5" width="8.8515625" style="2" customWidth="1"/>
    <col min="6" max="6" width="8.8515625" style="1" customWidth="1"/>
    <col min="7" max="7" width="11.421875" style="3" customWidth="1"/>
    <col min="8" max="8" width="10.8515625" style="4" customWidth="1"/>
    <col min="9" max="9" width="10.8515625" style="1" customWidth="1"/>
    <col min="10" max="10" width="9.7109375" style="4" customWidth="1"/>
    <col min="11" max="12" width="10.7109375" style="1" customWidth="1"/>
    <col min="13" max="13" width="10.57421875" style="1" customWidth="1"/>
    <col min="14" max="14" width="11.421875" style="1" customWidth="1"/>
    <col min="16" max="16" width="10.00390625" style="0" customWidth="1"/>
    <col min="17" max="17" width="20.28125" style="0" bestFit="1" customWidth="1"/>
    <col min="18" max="26" width="9.140625" style="33" hidden="1" customWidth="1"/>
  </cols>
  <sheetData>
    <row r="1" spans="18:26" ht="15" customHeight="1" thickBot="1">
      <c r="R1" s="33" t="s">
        <v>653</v>
      </c>
      <c r="S1" s="33" t="s">
        <v>653</v>
      </c>
      <c r="T1" s="33" t="s">
        <v>653</v>
      </c>
      <c r="U1" s="33" t="s">
        <v>653</v>
      </c>
      <c r="V1" s="33" t="s">
        <v>653</v>
      </c>
      <c r="W1" s="33" t="s">
        <v>653</v>
      </c>
      <c r="X1" s="33" t="s">
        <v>653</v>
      </c>
      <c r="Y1" s="33" t="s">
        <v>653</v>
      </c>
      <c r="Z1" s="33" t="s">
        <v>653</v>
      </c>
    </row>
    <row r="2" spans="2:10" ht="13.5" thickBot="1">
      <c r="B2" s="16" t="s">
        <v>717</v>
      </c>
      <c r="H2" s="11">
        <f>SUM(VT_Sum)</f>
        <v>1</v>
      </c>
      <c r="J2" s="17"/>
    </row>
    <row r="3" spans="2:17" ht="12.75">
      <c r="B3" s="40">
        <f>SUM(G:G)</f>
        <v>489.5</v>
      </c>
      <c r="J3" s="17"/>
      <c r="P3" s="32">
        <f>SUM(P4/PF_Value)</f>
        <v>0.061</v>
      </c>
      <c r="Q3" s="31" t="s">
        <v>1548</v>
      </c>
    </row>
    <row r="4" spans="2:17" ht="45" customHeight="1" thickBot="1">
      <c r="B4" s="41"/>
      <c r="J4" s="17"/>
      <c r="P4" s="7">
        <f>SUM(For_Div)</f>
        <v>29.8595</v>
      </c>
      <c r="Q4" s="31" t="s">
        <v>1547</v>
      </c>
    </row>
    <row r="5" spans="2:26" s="5" customFormat="1" ht="26.25" thickBot="1">
      <c r="B5" s="12" t="s">
        <v>1516</v>
      </c>
      <c r="C5" s="12" t="s">
        <v>1517</v>
      </c>
      <c r="D5" s="12" t="s">
        <v>695</v>
      </c>
      <c r="E5" s="13" t="s">
        <v>716</v>
      </c>
      <c r="F5" s="12" t="s">
        <v>718</v>
      </c>
      <c r="G5" s="14" t="s">
        <v>713</v>
      </c>
      <c r="H5" s="15" t="s">
        <v>714</v>
      </c>
      <c r="I5" s="12" t="s">
        <v>715</v>
      </c>
      <c r="J5" s="18" t="s">
        <v>1506</v>
      </c>
      <c r="K5" s="18" t="s">
        <v>1546</v>
      </c>
      <c r="L5" s="18" t="s">
        <v>1550</v>
      </c>
      <c r="M5" s="12" t="s">
        <v>1507</v>
      </c>
      <c r="N5" s="12" t="s">
        <v>719</v>
      </c>
      <c r="O5" s="12" t="s">
        <v>720</v>
      </c>
      <c r="P5" s="12" t="s">
        <v>1549</v>
      </c>
      <c r="R5" s="34"/>
      <c r="S5" s="34"/>
      <c r="T5" s="34"/>
      <c r="U5" s="34"/>
      <c r="V5" s="34"/>
      <c r="W5" s="34"/>
      <c r="X5" s="34"/>
      <c r="Y5" s="34"/>
      <c r="Z5" s="34"/>
    </row>
    <row r="6" spans="2:16" ht="13.5" thickBot="1">
      <c r="B6" s="42" t="str">
        <f>INDEX('Digital Look Data Sheet'!B:B,MATCH(TEXT(C6,"0"),'Digital Look Data Sheet'!C:C,0))</f>
        <v>BP</v>
      </c>
      <c r="C6" s="27" t="s">
        <v>1519</v>
      </c>
      <c r="D6" s="57" t="str">
        <f>VLOOKUP(TEXT(C6,"0"),'Digital Look Data Sheet'!C:D,2,FALSE)</f>
        <v>Oil &amp; Gas Producers</v>
      </c>
      <c r="E6" s="19">
        <v>489.5</v>
      </c>
      <c r="F6" s="28">
        <v>100</v>
      </c>
      <c r="G6" s="7">
        <f>SUM(F6*E6)/100</f>
        <v>489.5</v>
      </c>
      <c r="H6" s="9">
        <f>SUM(G6/PF_Value)</f>
        <v>1</v>
      </c>
      <c r="I6" s="8">
        <f>RANK(H6,Vw_Range,1)</f>
        <v>1</v>
      </c>
      <c r="J6" s="20">
        <v>0.061</v>
      </c>
      <c r="K6" s="37">
        <v>0.4</v>
      </c>
      <c r="L6" s="38">
        <v>35.1</v>
      </c>
      <c r="M6" s="8">
        <f>RANK(J6,FD_Range)</f>
        <v>1</v>
      </c>
      <c r="N6" s="6">
        <f>SUM(M6+I6)</f>
        <v>2</v>
      </c>
      <c r="O6" s="8">
        <f>RANK(N6,TUO_Range,1)</f>
        <v>1</v>
      </c>
      <c r="P6" s="7">
        <f>SUM(G6*J6)</f>
        <v>29.8595</v>
      </c>
    </row>
  </sheetData>
  <sheetProtection/>
  <dataValidations count="3">
    <dataValidation type="custom" allowBlank="1" showInputMessage="1" showErrorMessage="1" errorTitle="Warning" error="Users are not allowed to manually enter data in cells. Please use the action buttons at the top of the spreadsheet to alter the portfolio." sqref="K1:N4 M5:P5 K7:N65536 M6:O6 C1:E65536 G1:I65536">
      <formula1>""</formula1>
    </dataValidation>
    <dataValidation type="custom" allowBlank="1" showInputMessage="1" showErrorMessage="1" sqref="B1:B65536">
      <formula1>""</formula1>
    </dataValidation>
    <dataValidation allowBlank="1" showInputMessage="1" showErrorMessage="1" errorTitle="Warning" error="Users are not allowed to manually enter data in cells. Please use the action buttons at the top of the spreadsheet to alter the portfolio." sqref="J1:J65536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500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customWidth="1"/>
    <col min="2" max="2" width="41.8515625" style="39" customWidth="1"/>
    <col min="3" max="3" width="8.00390625" style="1" customWidth="1"/>
    <col min="4" max="4" width="30.140625" style="56" customWidth="1"/>
    <col min="5" max="6" width="20.7109375" style="59" customWidth="1"/>
    <col min="7" max="7" width="16.140625" style="59" customWidth="1"/>
    <col min="8" max="8" width="17.28125" style="59" customWidth="1"/>
    <col min="9" max="9" width="15.00390625" style="60" customWidth="1"/>
    <col min="10" max="10" width="14.140625" style="0" customWidth="1"/>
    <col min="12" max="12" width="13.00390625" style="0" customWidth="1"/>
  </cols>
  <sheetData>
    <row r="1" spans="10:11" ht="7.5" customHeight="1">
      <c r="J1" s="4"/>
      <c r="K1" s="1"/>
    </row>
    <row r="2" spans="2:10" ht="12.75">
      <c r="B2" s="16" t="s">
        <v>717</v>
      </c>
      <c r="J2" s="1"/>
    </row>
    <row r="3" spans="2:11" ht="18.75" customHeight="1">
      <c r="B3" s="40">
        <v>489.5</v>
      </c>
      <c r="J3" s="17"/>
      <c r="K3" s="1"/>
    </row>
    <row r="4" spans="2:11" ht="24.75" customHeight="1" thickBot="1">
      <c r="B4" s="41"/>
      <c r="E4" s="61" t="s">
        <v>1845</v>
      </c>
      <c r="F4" s="61"/>
      <c r="G4" s="62" t="str">
        <f>Parameters!B2</f>
        <v>Upcoming Dividends</v>
      </c>
      <c r="H4" s="62"/>
      <c r="I4" s="62"/>
      <c r="J4" s="49"/>
      <c r="K4" s="35"/>
    </row>
    <row r="5" spans="1:9" ht="13.5" thickBot="1">
      <c r="A5" s="5"/>
      <c r="B5" s="12" t="s">
        <v>1516</v>
      </c>
      <c r="C5" s="12" t="s">
        <v>1517</v>
      </c>
      <c r="D5" s="12" t="s">
        <v>695</v>
      </c>
      <c r="E5" s="63" t="s">
        <v>1536</v>
      </c>
      <c r="F5" s="63" t="s">
        <v>1537</v>
      </c>
      <c r="G5" s="63" t="s">
        <v>1538</v>
      </c>
      <c r="H5" s="63" t="s">
        <v>1539</v>
      </c>
      <c r="I5" s="63" t="s">
        <v>1543</v>
      </c>
    </row>
    <row r="6" spans="2:9" ht="13.5" thickBot="1">
      <c r="B6" s="42" t="s">
        <v>1519</v>
      </c>
      <c r="C6" s="27" t="s">
        <v>1519</v>
      </c>
      <c r="D6" s="58" t="s">
        <v>803</v>
      </c>
      <c r="E6" s="64">
        <v>42577</v>
      </c>
      <c r="F6" s="64">
        <v>42586</v>
      </c>
      <c r="G6" s="64"/>
      <c r="H6" s="64">
        <v>42629</v>
      </c>
      <c r="I6" s="52">
        <v>0.075578</v>
      </c>
    </row>
    <row r="7" spans="5:9" ht="12.75">
      <c r="E7" s="65"/>
      <c r="F7" s="65"/>
      <c r="G7" s="65"/>
      <c r="H7" s="65"/>
      <c r="I7" s="65"/>
    </row>
    <row r="8" spans="5:9" ht="12.75">
      <c r="E8" s="65"/>
      <c r="F8" s="65"/>
      <c r="G8" s="65"/>
      <c r="H8" s="65"/>
      <c r="I8" s="65"/>
    </row>
    <row r="9" spans="5:9" ht="12.75">
      <c r="E9" s="65"/>
      <c r="F9" s="65"/>
      <c r="G9" s="65"/>
      <c r="H9" s="65"/>
      <c r="I9" s="65"/>
    </row>
    <row r="10" spans="5:9" ht="12.75">
      <c r="E10" s="65"/>
      <c r="F10" s="65"/>
      <c r="G10" s="65"/>
      <c r="H10" s="65"/>
      <c r="I10" s="65"/>
    </row>
    <row r="11" spans="5:9" ht="12.75">
      <c r="E11" s="65"/>
      <c r="F11" s="65"/>
      <c r="G11" s="65"/>
      <c r="H11" s="65"/>
      <c r="I11" s="65"/>
    </row>
    <row r="12" spans="5:9" ht="12.75">
      <c r="E12" s="65"/>
      <c r="F12" s="65"/>
      <c r="G12" s="65"/>
      <c r="H12" s="65"/>
      <c r="I12" s="65"/>
    </row>
    <row r="13" spans="5:9" ht="12.75">
      <c r="E13" s="65"/>
      <c r="F13" s="65"/>
      <c r="G13" s="65"/>
      <c r="H13" s="65"/>
      <c r="I13" s="65"/>
    </row>
    <row r="14" spans="5:9" ht="12.75">
      <c r="E14" s="65"/>
      <c r="F14" s="65"/>
      <c r="G14" s="65"/>
      <c r="H14" s="65"/>
      <c r="I14" s="65"/>
    </row>
    <row r="15" spans="5:9" ht="12.75">
      <c r="E15" s="65"/>
      <c r="F15" s="65"/>
      <c r="G15" s="65"/>
      <c r="H15" s="65"/>
      <c r="I15" s="65"/>
    </row>
    <row r="16" spans="5:9" ht="12.75">
      <c r="E16" s="65"/>
      <c r="F16" s="65"/>
      <c r="G16" s="65"/>
      <c r="H16" s="65"/>
      <c r="I16" s="65"/>
    </row>
    <row r="17" spans="5:9" ht="12.75">
      <c r="E17" s="65"/>
      <c r="F17" s="65"/>
      <c r="G17" s="65"/>
      <c r="H17" s="65"/>
      <c r="I17" s="65"/>
    </row>
    <row r="18" spans="5:9" ht="12.75">
      <c r="E18" s="65"/>
      <c r="F18" s="65"/>
      <c r="G18" s="65"/>
      <c r="H18" s="65"/>
      <c r="I18" s="65"/>
    </row>
    <row r="19" spans="5:9" ht="12.75">
      <c r="E19" s="65"/>
      <c r="F19" s="65"/>
      <c r="G19" s="65"/>
      <c r="H19" s="65"/>
      <c r="I19" s="65"/>
    </row>
    <row r="20" spans="5:9" ht="12.75">
      <c r="E20" s="65"/>
      <c r="F20" s="65"/>
      <c r="G20" s="65"/>
      <c r="H20" s="65"/>
      <c r="I20" s="65"/>
    </row>
    <row r="21" spans="5:9" ht="12.75">
      <c r="E21" s="65"/>
      <c r="F21" s="65"/>
      <c r="G21" s="65"/>
      <c r="H21" s="65"/>
      <c r="I21" s="65"/>
    </row>
    <row r="22" spans="5:9" ht="12.75">
      <c r="E22" s="65"/>
      <c r="F22" s="65"/>
      <c r="G22" s="65"/>
      <c r="H22" s="65"/>
      <c r="I22" s="65"/>
    </row>
    <row r="23" spans="5:9" ht="12.75">
      <c r="E23" s="65"/>
      <c r="F23" s="65"/>
      <c r="G23" s="65"/>
      <c r="H23" s="65"/>
      <c r="I23" s="65"/>
    </row>
    <row r="24" spans="5:9" ht="12.75">
      <c r="E24" s="65"/>
      <c r="F24" s="65"/>
      <c r="G24" s="65"/>
      <c r="H24" s="65"/>
      <c r="I24" s="65"/>
    </row>
    <row r="25" spans="5:9" ht="12.75">
      <c r="E25" s="65"/>
      <c r="F25" s="65"/>
      <c r="G25" s="65"/>
      <c r="H25" s="65"/>
      <c r="I25" s="65"/>
    </row>
    <row r="26" spans="5:9" ht="12.75">
      <c r="E26" s="65"/>
      <c r="F26" s="65"/>
      <c r="G26" s="65"/>
      <c r="H26" s="65"/>
      <c r="I26" s="65"/>
    </row>
    <row r="27" spans="5:9" ht="12.75">
      <c r="E27" s="65"/>
      <c r="F27" s="65"/>
      <c r="G27" s="65"/>
      <c r="H27" s="65"/>
      <c r="I27" s="65"/>
    </row>
    <row r="28" spans="5:9" ht="12.75">
      <c r="E28" s="65"/>
      <c r="F28" s="65"/>
      <c r="G28" s="65"/>
      <c r="H28" s="65"/>
      <c r="I28" s="65"/>
    </row>
    <row r="29" spans="5:9" ht="12.75">
      <c r="E29" s="65"/>
      <c r="F29" s="65"/>
      <c r="G29" s="65"/>
      <c r="H29" s="65"/>
      <c r="I29" s="65"/>
    </row>
    <row r="30" spans="5:9" ht="12.75">
      <c r="E30" s="65"/>
      <c r="F30" s="65"/>
      <c r="G30" s="65"/>
      <c r="H30" s="65"/>
      <c r="I30" s="65"/>
    </row>
    <row r="31" spans="5:9" ht="12.75">
      <c r="E31" s="65"/>
      <c r="F31" s="65"/>
      <c r="G31" s="65"/>
      <c r="H31" s="65"/>
      <c r="I31" s="65"/>
    </row>
    <row r="32" spans="5:9" ht="12.75">
      <c r="E32" s="65"/>
      <c r="F32" s="65"/>
      <c r="G32" s="65"/>
      <c r="H32" s="65"/>
      <c r="I32" s="65"/>
    </row>
    <row r="33" spans="5:9" ht="12.75">
      <c r="E33" s="65"/>
      <c r="F33" s="65"/>
      <c r="G33" s="65"/>
      <c r="H33" s="65"/>
      <c r="I33" s="65"/>
    </row>
    <row r="34" spans="5:9" ht="12.75">
      <c r="E34" s="65"/>
      <c r="F34" s="65"/>
      <c r="G34" s="65"/>
      <c r="H34" s="65"/>
      <c r="I34" s="65"/>
    </row>
    <row r="35" spans="5:9" ht="12.75">
      <c r="E35" s="65"/>
      <c r="F35" s="65"/>
      <c r="G35" s="65"/>
      <c r="H35" s="65"/>
      <c r="I35" s="65"/>
    </row>
    <row r="36" spans="5:9" ht="12.75">
      <c r="E36" s="65"/>
      <c r="F36" s="65"/>
      <c r="G36" s="65"/>
      <c r="H36" s="65"/>
      <c r="I36" s="65"/>
    </row>
    <row r="37" spans="5:9" ht="12.75">
      <c r="E37" s="65"/>
      <c r="F37" s="65"/>
      <c r="G37" s="65"/>
      <c r="H37" s="65"/>
      <c r="I37" s="65"/>
    </row>
    <row r="38" spans="5:9" ht="12.75">
      <c r="E38" s="65"/>
      <c r="F38" s="65"/>
      <c r="G38" s="65"/>
      <c r="H38" s="65"/>
      <c r="I38" s="65"/>
    </row>
    <row r="39" spans="5:9" ht="12.75">
      <c r="E39" s="65"/>
      <c r="F39" s="65"/>
      <c r="G39" s="65"/>
      <c r="H39" s="65"/>
      <c r="I39" s="65"/>
    </row>
    <row r="40" spans="5:9" ht="12.75">
      <c r="E40" s="65"/>
      <c r="F40" s="65"/>
      <c r="G40" s="65"/>
      <c r="H40" s="65"/>
      <c r="I40" s="65"/>
    </row>
    <row r="41" spans="5:9" ht="12.75">
      <c r="E41" s="65"/>
      <c r="F41" s="65"/>
      <c r="G41" s="65"/>
      <c r="H41" s="65"/>
      <c r="I41" s="65"/>
    </row>
    <row r="42" spans="5:9" ht="12.75">
      <c r="E42" s="65"/>
      <c r="F42" s="65"/>
      <c r="G42" s="65"/>
      <c r="H42" s="65"/>
      <c r="I42" s="65"/>
    </row>
    <row r="43" spans="5:9" ht="12.75">
      <c r="E43" s="65"/>
      <c r="F43" s="65"/>
      <c r="G43" s="65"/>
      <c r="H43" s="65"/>
      <c r="I43" s="65"/>
    </row>
    <row r="44" spans="5:9" ht="12.75">
      <c r="E44" s="65"/>
      <c r="F44" s="65"/>
      <c r="G44" s="65"/>
      <c r="H44" s="65"/>
      <c r="I44" s="65"/>
    </row>
    <row r="45" spans="5:9" ht="12.75">
      <c r="E45" s="65"/>
      <c r="F45" s="65"/>
      <c r="G45" s="65"/>
      <c r="H45" s="65"/>
      <c r="I45" s="65"/>
    </row>
    <row r="46" spans="5:9" ht="12.75">
      <c r="E46" s="65"/>
      <c r="F46" s="65"/>
      <c r="G46" s="65"/>
      <c r="H46" s="65"/>
      <c r="I46" s="65"/>
    </row>
    <row r="47" spans="5:9" ht="12.75">
      <c r="E47" s="65"/>
      <c r="F47" s="65"/>
      <c r="G47" s="65"/>
      <c r="H47" s="65"/>
      <c r="I47" s="65"/>
    </row>
    <row r="48" spans="5:9" ht="12.75">
      <c r="E48" s="65"/>
      <c r="F48" s="65"/>
      <c r="G48" s="65"/>
      <c r="H48" s="65"/>
      <c r="I48" s="65"/>
    </row>
    <row r="49" spans="5:9" ht="12.75">
      <c r="E49" s="65"/>
      <c r="F49" s="65"/>
      <c r="G49" s="65"/>
      <c r="H49" s="65"/>
      <c r="I49" s="65"/>
    </row>
    <row r="50" spans="5:9" ht="12.75">
      <c r="E50" s="65"/>
      <c r="F50" s="65"/>
      <c r="G50" s="65"/>
      <c r="H50" s="65"/>
      <c r="I50" s="65"/>
    </row>
    <row r="51" spans="5:9" ht="12.75">
      <c r="E51" s="65"/>
      <c r="F51" s="65"/>
      <c r="G51" s="65"/>
      <c r="H51" s="65"/>
      <c r="I51" s="65"/>
    </row>
    <row r="52" spans="5:9" ht="12.75">
      <c r="E52" s="65"/>
      <c r="F52" s="65"/>
      <c r="G52" s="65"/>
      <c r="H52" s="65"/>
      <c r="I52" s="65"/>
    </row>
    <row r="53" spans="5:9" ht="12.75">
      <c r="E53" s="65"/>
      <c r="F53" s="65"/>
      <c r="G53" s="65"/>
      <c r="H53" s="65"/>
      <c r="I53" s="65"/>
    </row>
    <row r="54" spans="5:9" ht="12.75">
      <c r="E54" s="65"/>
      <c r="F54" s="65"/>
      <c r="G54" s="65"/>
      <c r="H54" s="65"/>
      <c r="I54" s="65"/>
    </row>
    <row r="55" spans="5:9" ht="12.75">
      <c r="E55" s="65"/>
      <c r="F55" s="65"/>
      <c r="G55" s="65"/>
      <c r="H55" s="65"/>
      <c r="I55" s="65"/>
    </row>
    <row r="56" spans="5:9" ht="12.75">
      <c r="E56" s="65"/>
      <c r="F56" s="65"/>
      <c r="G56" s="65"/>
      <c r="H56" s="65"/>
      <c r="I56" s="65"/>
    </row>
    <row r="57" spans="5:9" ht="12.75">
      <c r="E57" s="65"/>
      <c r="F57" s="65"/>
      <c r="G57" s="65"/>
      <c r="H57" s="65"/>
      <c r="I57" s="65"/>
    </row>
    <row r="58" spans="5:9" ht="12.75">
      <c r="E58" s="65"/>
      <c r="F58" s="65"/>
      <c r="G58" s="65"/>
      <c r="H58" s="65"/>
      <c r="I58" s="65"/>
    </row>
    <row r="59" spans="5:9" ht="12.75">
      <c r="E59" s="65"/>
      <c r="F59" s="65"/>
      <c r="G59" s="65"/>
      <c r="H59" s="65"/>
      <c r="I59" s="65"/>
    </row>
    <row r="60" spans="5:9" ht="12.75">
      <c r="E60" s="65"/>
      <c r="F60" s="65"/>
      <c r="G60" s="65"/>
      <c r="H60" s="65"/>
      <c r="I60" s="65"/>
    </row>
    <row r="61" spans="5:9" ht="12.75">
      <c r="E61" s="65"/>
      <c r="F61" s="65"/>
      <c r="G61" s="65"/>
      <c r="H61" s="65"/>
      <c r="I61" s="65"/>
    </row>
    <row r="62" spans="5:9" ht="12.75">
      <c r="E62" s="65"/>
      <c r="F62" s="65"/>
      <c r="G62" s="65"/>
      <c r="H62" s="65"/>
      <c r="I62" s="65"/>
    </row>
    <row r="63" spans="5:9" ht="12.75">
      <c r="E63" s="65"/>
      <c r="F63" s="65"/>
      <c r="G63" s="65"/>
      <c r="H63" s="65"/>
      <c r="I63" s="65"/>
    </row>
    <row r="64" spans="5:9" ht="12.75">
      <c r="E64" s="65"/>
      <c r="F64" s="65"/>
      <c r="G64" s="65"/>
      <c r="H64" s="65"/>
      <c r="I64" s="65"/>
    </row>
    <row r="65" spans="5:9" ht="12.75">
      <c r="E65" s="65"/>
      <c r="F65" s="65"/>
      <c r="G65" s="65"/>
      <c r="H65" s="65"/>
      <c r="I65" s="65"/>
    </row>
    <row r="66" spans="5:9" ht="12.75">
      <c r="E66" s="65"/>
      <c r="F66" s="65"/>
      <c r="G66" s="65"/>
      <c r="H66" s="65"/>
      <c r="I66" s="65"/>
    </row>
    <row r="67" spans="5:9" ht="12.75">
      <c r="E67" s="65"/>
      <c r="F67" s="65"/>
      <c r="G67" s="65"/>
      <c r="H67" s="65"/>
      <c r="I67" s="65"/>
    </row>
    <row r="68" spans="5:9" ht="12.75">
      <c r="E68" s="65"/>
      <c r="F68" s="65"/>
      <c r="G68" s="65"/>
      <c r="H68" s="65"/>
      <c r="I68" s="65"/>
    </row>
    <row r="69" spans="5:9" ht="12.75">
      <c r="E69" s="65"/>
      <c r="F69" s="65"/>
      <c r="G69" s="65"/>
      <c r="H69" s="65"/>
      <c r="I69" s="65"/>
    </row>
    <row r="70" spans="5:9" ht="12.75">
      <c r="E70" s="65"/>
      <c r="F70" s="65"/>
      <c r="G70" s="65"/>
      <c r="H70" s="65"/>
      <c r="I70" s="65"/>
    </row>
    <row r="71" spans="5:9" ht="12.75">
      <c r="E71" s="65"/>
      <c r="F71" s="65"/>
      <c r="G71" s="65"/>
      <c r="H71" s="65"/>
      <c r="I71" s="65"/>
    </row>
    <row r="72" spans="5:9" ht="12.75">
      <c r="E72" s="65"/>
      <c r="F72" s="65"/>
      <c r="G72" s="65"/>
      <c r="H72" s="65"/>
      <c r="I72" s="65"/>
    </row>
    <row r="73" spans="5:9" ht="12.75">
      <c r="E73" s="65"/>
      <c r="F73" s="65"/>
      <c r="G73" s="65"/>
      <c r="H73" s="65"/>
      <c r="I73" s="65"/>
    </row>
    <row r="74" spans="5:9" ht="12.75">
      <c r="E74" s="65"/>
      <c r="F74" s="65"/>
      <c r="G74" s="65"/>
      <c r="H74" s="65"/>
      <c r="I74" s="65"/>
    </row>
    <row r="75" spans="5:9" ht="12.75">
      <c r="E75" s="65"/>
      <c r="F75" s="65"/>
      <c r="G75" s="65"/>
      <c r="H75" s="65"/>
      <c r="I75" s="65"/>
    </row>
    <row r="76" spans="5:9" ht="12.75">
      <c r="E76" s="65"/>
      <c r="F76" s="65"/>
      <c r="G76" s="65"/>
      <c r="H76" s="65"/>
      <c r="I76" s="65"/>
    </row>
    <row r="77" spans="5:9" ht="12.75">
      <c r="E77" s="65"/>
      <c r="F77" s="65"/>
      <c r="G77" s="65"/>
      <c r="H77" s="65"/>
      <c r="I77" s="65"/>
    </row>
    <row r="78" spans="5:9" ht="12.75">
      <c r="E78" s="65"/>
      <c r="F78" s="65"/>
      <c r="G78" s="65"/>
      <c r="H78" s="65"/>
      <c r="I78" s="65"/>
    </row>
    <row r="79" spans="5:9" ht="12.75">
      <c r="E79" s="65"/>
      <c r="F79" s="65"/>
      <c r="G79" s="65"/>
      <c r="H79" s="65"/>
      <c r="I79" s="65"/>
    </row>
    <row r="80" spans="5:9" ht="12.75">
      <c r="E80" s="65"/>
      <c r="F80" s="65"/>
      <c r="G80" s="65"/>
      <c r="H80" s="65"/>
      <c r="I80" s="65"/>
    </row>
    <row r="81" spans="5:9" ht="12.75">
      <c r="E81" s="65"/>
      <c r="F81" s="65"/>
      <c r="G81" s="65"/>
      <c r="H81" s="65"/>
      <c r="I81" s="65"/>
    </row>
    <row r="82" spans="5:9" ht="12.75">
      <c r="E82" s="65"/>
      <c r="F82" s="65"/>
      <c r="G82" s="65"/>
      <c r="H82" s="65"/>
      <c r="I82" s="65"/>
    </row>
    <row r="83" spans="5:9" ht="12.75">
      <c r="E83" s="65"/>
      <c r="F83" s="65"/>
      <c r="G83" s="65"/>
      <c r="H83" s="65"/>
      <c r="I83" s="65"/>
    </row>
    <row r="84" spans="5:9" ht="12.75">
      <c r="E84" s="65"/>
      <c r="F84" s="65"/>
      <c r="G84" s="65"/>
      <c r="H84" s="65"/>
      <c r="I84" s="65"/>
    </row>
    <row r="85" spans="5:9" ht="12.75">
      <c r="E85" s="65"/>
      <c r="F85" s="65"/>
      <c r="G85" s="65"/>
      <c r="H85" s="65"/>
      <c r="I85" s="65"/>
    </row>
    <row r="86" spans="5:9" ht="12.75">
      <c r="E86" s="65"/>
      <c r="F86" s="65"/>
      <c r="G86" s="65"/>
      <c r="H86" s="65"/>
      <c r="I86" s="65"/>
    </row>
    <row r="87" spans="5:9" ht="12.75">
      <c r="E87" s="65"/>
      <c r="F87" s="65"/>
      <c r="G87" s="65"/>
      <c r="H87" s="65"/>
      <c r="I87" s="65"/>
    </row>
    <row r="88" spans="5:9" ht="12.75">
      <c r="E88" s="65"/>
      <c r="F88" s="65"/>
      <c r="G88" s="65"/>
      <c r="H88" s="65"/>
      <c r="I88" s="65"/>
    </row>
    <row r="89" spans="5:9" ht="12.75">
      <c r="E89" s="65"/>
      <c r="F89" s="65"/>
      <c r="G89" s="65"/>
      <c r="H89" s="65"/>
      <c r="I89" s="65"/>
    </row>
    <row r="90" spans="5:9" ht="12.75">
      <c r="E90" s="65"/>
      <c r="F90" s="65"/>
      <c r="G90" s="65"/>
      <c r="H90" s="65"/>
      <c r="I90" s="65"/>
    </row>
    <row r="91" spans="5:9" ht="12.75">
      <c r="E91" s="65"/>
      <c r="F91" s="65"/>
      <c r="G91" s="65"/>
      <c r="H91" s="65"/>
      <c r="I91" s="65"/>
    </row>
    <row r="92" spans="5:9" ht="12.75">
      <c r="E92" s="65"/>
      <c r="F92" s="65"/>
      <c r="G92" s="65"/>
      <c r="H92" s="65"/>
      <c r="I92" s="65"/>
    </row>
    <row r="93" spans="5:9" ht="12.75">
      <c r="E93" s="65"/>
      <c r="F93" s="65"/>
      <c r="G93" s="65"/>
      <c r="H93" s="65"/>
      <c r="I93" s="65"/>
    </row>
    <row r="94" spans="5:9" ht="12.75">
      <c r="E94" s="65"/>
      <c r="F94" s="65"/>
      <c r="G94" s="65"/>
      <c r="H94" s="65"/>
      <c r="I94" s="65"/>
    </row>
    <row r="95" spans="5:9" ht="12.75">
      <c r="E95" s="65"/>
      <c r="F95" s="65"/>
      <c r="G95" s="65"/>
      <c r="H95" s="65"/>
      <c r="I95" s="65"/>
    </row>
    <row r="96" spans="5:9" ht="12.75">
      <c r="E96" s="65"/>
      <c r="F96" s="65"/>
      <c r="G96" s="65"/>
      <c r="H96" s="65"/>
      <c r="I96" s="65"/>
    </row>
    <row r="97" spans="5:9" ht="12.75">
      <c r="E97" s="65"/>
      <c r="F97" s="65"/>
      <c r="G97" s="65"/>
      <c r="H97" s="65"/>
      <c r="I97" s="65"/>
    </row>
    <row r="98" spans="5:9" ht="12.75">
      <c r="E98" s="65"/>
      <c r="F98" s="65"/>
      <c r="G98" s="65"/>
      <c r="H98" s="65"/>
      <c r="I98" s="65"/>
    </row>
    <row r="99" spans="5:9" ht="12.75">
      <c r="E99" s="65"/>
      <c r="F99" s="65"/>
      <c r="G99" s="65"/>
      <c r="H99" s="65"/>
      <c r="I99" s="65"/>
    </row>
    <row r="100" spans="5:9" ht="12.75">
      <c r="E100" s="65"/>
      <c r="F100" s="65"/>
      <c r="G100" s="65"/>
      <c r="H100" s="65"/>
      <c r="I100" s="65"/>
    </row>
    <row r="101" spans="5:9" ht="12.75">
      <c r="E101" s="65"/>
      <c r="F101" s="65"/>
      <c r="G101" s="65"/>
      <c r="H101" s="65"/>
      <c r="I101" s="65"/>
    </row>
    <row r="102" spans="5:9" ht="12.75">
      <c r="E102" s="65"/>
      <c r="F102" s="65"/>
      <c r="G102" s="65"/>
      <c r="H102" s="65"/>
      <c r="I102" s="65"/>
    </row>
    <row r="103" spans="5:9" ht="12.75">
      <c r="E103" s="65"/>
      <c r="F103" s="65"/>
      <c r="G103" s="65"/>
      <c r="H103" s="65"/>
      <c r="I103" s="65"/>
    </row>
    <row r="104" spans="5:9" ht="12.75">
      <c r="E104" s="65"/>
      <c r="F104" s="65"/>
      <c r="G104" s="65"/>
      <c r="H104" s="65"/>
      <c r="I104" s="65"/>
    </row>
    <row r="105" spans="5:9" ht="12.75">
      <c r="E105" s="65"/>
      <c r="F105" s="65"/>
      <c r="G105" s="65"/>
      <c r="H105" s="65"/>
      <c r="I105" s="65"/>
    </row>
    <row r="106" spans="5:9" ht="12.75">
      <c r="E106" s="65"/>
      <c r="F106" s="65"/>
      <c r="G106" s="65"/>
      <c r="H106" s="65"/>
      <c r="I106" s="65"/>
    </row>
    <row r="107" spans="5:9" ht="12.75">
      <c r="E107" s="65"/>
      <c r="F107" s="65"/>
      <c r="G107" s="65"/>
      <c r="H107" s="65"/>
      <c r="I107" s="65"/>
    </row>
    <row r="108" spans="5:9" ht="12.75">
      <c r="E108" s="65"/>
      <c r="F108" s="65"/>
      <c r="G108" s="65"/>
      <c r="H108" s="65"/>
      <c r="I108" s="65"/>
    </row>
    <row r="109" spans="5:9" ht="12.75">
      <c r="E109" s="65"/>
      <c r="F109" s="65"/>
      <c r="G109" s="65"/>
      <c r="H109" s="65"/>
      <c r="I109" s="65"/>
    </row>
    <row r="110" spans="5:9" ht="12.75">
      <c r="E110" s="65"/>
      <c r="F110" s="65"/>
      <c r="G110" s="65"/>
      <c r="H110" s="65"/>
      <c r="I110" s="65"/>
    </row>
    <row r="111" spans="5:9" ht="12.75">
      <c r="E111" s="65"/>
      <c r="F111" s="65"/>
      <c r="G111" s="65"/>
      <c r="H111" s="65"/>
      <c r="I111" s="65"/>
    </row>
    <row r="112" spans="5:9" ht="12.75">
      <c r="E112" s="65"/>
      <c r="F112" s="65"/>
      <c r="G112" s="65"/>
      <c r="H112" s="65"/>
      <c r="I112" s="65"/>
    </row>
    <row r="113" spans="5:9" ht="12.75">
      <c r="E113" s="65"/>
      <c r="F113" s="65"/>
      <c r="G113" s="65"/>
      <c r="H113" s="65"/>
      <c r="I113" s="65"/>
    </row>
    <row r="114" spans="5:9" ht="12.75">
      <c r="E114" s="65"/>
      <c r="F114" s="65"/>
      <c r="G114" s="65"/>
      <c r="H114" s="65"/>
      <c r="I114" s="65"/>
    </row>
    <row r="115" spans="5:9" ht="12.75">
      <c r="E115" s="65"/>
      <c r="F115" s="65"/>
      <c r="G115" s="65"/>
      <c r="H115" s="65"/>
      <c r="I115" s="65"/>
    </row>
    <row r="116" spans="5:9" ht="12.75">
      <c r="E116" s="65"/>
      <c r="F116" s="65"/>
      <c r="G116" s="65"/>
      <c r="H116" s="65"/>
      <c r="I116" s="65"/>
    </row>
    <row r="117" spans="5:9" ht="12.75">
      <c r="E117" s="65"/>
      <c r="F117" s="65"/>
      <c r="G117" s="65"/>
      <c r="H117" s="65"/>
      <c r="I117" s="65"/>
    </row>
    <row r="118" spans="5:9" ht="12.75">
      <c r="E118" s="65"/>
      <c r="F118" s="65"/>
      <c r="G118" s="65"/>
      <c r="H118" s="65"/>
      <c r="I118" s="65"/>
    </row>
    <row r="119" spans="5:9" ht="12.75">
      <c r="E119" s="65"/>
      <c r="F119" s="65"/>
      <c r="G119" s="65"/>
      <c r="H119" s="65"/>
      <c r="I119" s="65"/>
    </row>
    <row r="120" spans="5:9" ht="12.75">
      <c r="E120" s="65"/>
      <c r="F120" s="65"/>
      <c r="G120" s="65"/>
      <c r="H120" s="65"/>
      <c r="I120" s="65"/>
    </row>
    <row r="121" spans="5:9" ht="12.75">
      <c r="E121" s="65"/>
      <c r="F121" s="65"/>
      <c r="G121" s="65"/>
      <c r="H121" s="65"/>
      <c r="I121" s="65"/>
    </row>
    <row r="122" spans="5:9" ht="12.75">
      <c r="E122" s="65"/>
      <c r="F122" s="65"/>
      <c r="G122" s="65"/>
      <c r="H122" s="65"/>
      <c r="I122" s="65"/>
    </row>
    <row r="123" spans="5:9" ht="12.75">
      <c r="E123" s="65"/>
      <c r="F123" s="65"/>
      <c r="G123" s="65"/>
      <c r="H123" s="65"/>
      <c r="I123" s="65"/>
    </row>
    <row r="124" spans="5:9" ht="12.75">
      <c r="E124" s="65"/>
      <c r="F124" s="65"/>
      <c r="G124" s="65"/>
      <c r="H124" s="65"/>
      <c r="I124" s="65"/>
    </row>
    <row r="125" spans="5:9" ht="12.75">
      <c r="E125" s="65"/>
      <c r="F125" s="65"/>
      <c r="G125" s="65"/>
      <c r="H125" s="65"/>
      <c r="I125" s="65"/>
    </row>
    <row r="126" spans="5:9" ht="12.75">
      <c r="E126" s="65"/>
      <c r="F126" s="65"/>
      <c r="G126" s="65"/>
      <c r="H126" s="65"/>
      <c r="I126" s="65"/>
    </row>
    <row r="127" spans="5:9" ht="12.75">
      <c r="E127" s="65"/>
      <c r="F127" s="65"/>
      <c r="G127" s="65"/>
      <c r="H127" s="65"/>
      <c r="I127" s="65"/>
    </row>
    <row r="128" spans="5:9" ht="12.75">
      <c r="E128" s="65"/>
      <c r="F128" s="65"/>
      <c r="G128" s="65"/>
      <c r="H128" s="65"/>
      <c r="I128" s="65"/>
    </row>
    <row r="129" spans="5:9" ht="12.75">
      <c r="E129" s="65"/>
      <c r="F129" s="65"/>
      <c r="G129" s="65"/>
      <c r="H129" s="65"/>
      <c r="I129" s="65"/>
    </row>
    <row r="130" spans="5:9" ht="12.75">
      <c r="E130" s="65"/>
      <c r="F130" s="65"/>
      <c r="G130" s="65"/>
      <c r="H130" s="65"/>
      <c r="I130" s="65"/>
    </row>
    <row r="131" spans="5:9" ht="12.75">
      <c r="E131" s="65"/>
      <c r="F131" s="65"/>
      <c r="G131" s="65"/>
      <c r="H131" s="65"/>
      <c r="I131" s="65"/>
    </row>
    <row r="132" spans="5:9" ht="12.75">
      <c r="E132" s="65"/>
      <c r="F132" s="65"/>
      <c r="G132" s="65"/>
      <c r="H132" s="65"/>
      <c r="I132" s="65"/>
    </row>
    <row r="133" spans="5:9" ht="12.75">
      <c r="E133" s="65"/>
      <c r="F133" s="65"/>
      <c r="G133" s="65"/>
      <c r="H133" s="65"/>
      <c r="I133" s="65"/>
    </row>
    <row r="134" spans="5:9" ht="12.75">
      <c r="E134" s="65"/>
      <c r="F134" s="65"/>
      <c r="G134" s="65"/>
      <c r="H134" s="65"/>
      <c r="I134" s="65"/>
    </row>
    <row r="135" spans="5:9" ht="12.75">
      <c r="E135" s="65"/>
      <c r="F135" s="65"/>
      <c r="G135" s="65"/>
      <c r="H135" s="65"/>
      <c r="I135" s="65"/>
    </row>
    <row r="136" spans="5:9" ht="12.75">
      <c r="E136" s="65"/>
      <c r="F136" s="65"/>
      <c r="G136" s="65"/>
      <c r="H136" s="65"/>
      <c r="I136" s="65"/>
    </row>
    <row r="137" spans="5:9" ht="12.75">
      <c r="E137" s="65"/>
      <c r="F137" s="65"/>
      <c r="G137" s="65"/>
      <c r="H137" s="65"/>
      <c r="I137" s="65"/>
    </row>
    <row r="138" spans="5:9" ht="12.75">
      <c r="E138" s="65"/>
      <c r="F138" s="65"/>
      <c r="G138" s="65"/>
      <c r="H138" s="65"/>
      <c r="I138" s="65"/>
    </row>
    <row r="139" spans="5:9" ht="12.75">
      <c r="E139" s="65"/>
      <c r="F139" s="65"/>
      <c r="G139" s="65"/>
      <c r="H139" s="65"/>
      <c r="I139" s="65"/>
    </row>
    <row r="140" spans="5:9" ht="12.75">
      <c r="E140" s="65"/>
      <c r="F140" s="65"/>
      <c r="G140" s="65"/>
      <c r="H140" s="65"/>
      <c r="I140" s="65"/>
    </row>
    <row r="141" spans="5:9" ht="12.75">
      <c r="E141" s="65"/>
      <c r="F141" s="65"/>
      <c r="G141" s="65"/>
      <c r="H141" s="65"/>
      <c r="I141" s="65"/>
    </row>
    <row r="142" spans="5:9" ht="12.75">
      <c r="E142" s="65"/>
      <c r="F142" s="65"/>
      <c r="G142" s="65"/>
      <c r="H142" s="65"/>
      <c r="I142" s="65"/>
    </row>
    <row r="143" spans="5:9" ht="12.75">
      <c r="E143" s="65"/>
      <c r="F143" s="65"/>
      <c r="G143" s="65"/>
      <c r="H143" s="65"/>
      <c r="I143" s="65"/>
    </row>
    <row r="144" spans="5:9" ht="12.75">
      <c r="E144" s="65"/>
      <c r="F144" s="65"/>
      <c r="G144" s="65"/>
      <c r="H144" s="65"/>
      <c r="I144" s="65"/>
    </row>
    <row r="145" spans="5:9" ht="12.75">
      <c r="E145" s="65"/>
      <c r="F145" s="65"/>
      <c r="G145" s="65"/>
      <c r="H145" s="65"/>
      <c r="I145" s="65"/>
    </row>
    <row r="146" spans="5:9" ht="12.75">
      <c r="E146" s="65"/>
      <c r="F146" s="65"/>
      <c r="G146" s="65"/>
      <c r="H146" s="65"/>
      <c r="I146" s="65"/>
    </row>
    <row r="147" spans="5:9" ht="12.75">
      <c r="E147" s="65"/>
      <c r="F147" s="65"/>
      <c r="G147" s="65"/>
      <c r="H147" s="65"/>
      <c r="I147" s="65"/>
    </row>
    <row r="148" spans="5:9" ht="12.75">
      <c r="E148" s="65"/>
      <c r="F148" s="65"/>
      <c r="G148" s="65"/>
      <c r="H148" s="65"/>
      <c r="I148" s="65"/>
    </row>
    <row r="149" spans="5:9" ht="12.75">
      <c r="E149" s="65"/>
      <c r="F149" s="65"/>
      <c r="G149" s="65"/>
      <c r="H149" s="65"/>
      <c r="I149" s="65"/>
    </row>
    <row r="150" spans="5:9" ht="12.75">
      <c r="E150" s="65"/>
      <c r="F150" s="65"/>
      <c r="G150" s="65"/>
      <c r="H150" s="65"/>
      <c r="I150" s="65"/>
    </row>
    <row r="151" spans="5:9" ht="12.75">
      <c r="E151" s="65"/>
      <c r="F151" s="65"/>
      <c r="G151" s="65"/>
      <c r="H151" s="65"/>
      <c r="I151" s="65"/>
    </row>
    <row r="152" spans="5:9" ht="12.75">
      <c r="E152" s="65"/>
      <c r="F152" s="65"/>
      <c r="G152" s="65"/>
      <c r="H152" s="65"/>
      <c r="I152" s="65"/>
    </row>
    <row r="153" spans="5:9" ht="12.75">
      <c r="E153" s="65"/>
      <c r="F153" s="65"/>
      <c r="G153" s="65"/>
      <c r="H153" s="65"/>
      <c r="I153" s="65"/>
    </row>
    <row r="154" spans="5:9" ht="12.75">
      <c r="E154" s="65"/>
      <c r="F154" s="65"/>
      <c r="G154" s="65"/>
      <c r="H154" s="65"/>
      <c r="I154" s="65"/>
    </row>
    <row r="155" spans="5:9" ht="12.75">
      <c r="E155" s="65"/>
      <c r="F155" s="65"/>
      <c r="G155" s="65"/>
      <c r="H155" s="65"/>
      <c r="I155" s="65"/>
    </row>
    <row r="156" spans="5:9" ht="12.75">
      <c r="E156" s="65"/>
      <c r="F156" s="65"/>
      <c r="G156" s="65"/>
      <c r="H156" s="65"/>
      <c r="I156" s="65"/>
    </row>
    <row r="157" spans="5:9" ht="12.75">
      <c r="E157" s="65"/>
      <c r="F157" s="65"/>
      <c r="G157" s="65"/>
      <c r="H157" s="65"/>
      <c r="I157" s="65"/>
    </row>
    <row r="158" spans="5:9" ht="12.75">
      <c r="E158" s="65"/>
      <c r="F158" s="65"/>
      <c r="G158" s="65"/>
      <c r="H158" s="65"/>
      <c r="I158" s="65"/>
    </row>
    <row r="159" spans="5:9" ht="12.75">
      <c r="E159" s="65"/>
      <c r="F159" s="65"/>
      <c r="G159" s="65"/>
      <c r="H159" s="65"/>
      <c r="I159" s="65"/>
    </row>
    <row r="160" spans="5:9" ht="12.75">
      <c r="E160" s="65"/>
      <c r="F160" s="65"/>
      <c r="G160" s="65"/>
      <c r="H160" s="65"/>
      <c r="I160" s="65"/>
    </row>
    <row r="161" spans="5:9" ht="12.75">
      <c r="E161" s="65"/>
      <c r="F161" s="65"/>
      <c r="G161" s="65"/>
      <c r="H161" s="65"/>
      <c r="I161" s="65"/>
    </row>
    <row r="162" spans="5:9" ht="12.75">
      <c r="E162" s="65"/>
      <c r="F162" s="65"/>
      <c r="G162" s="65"/>
      <c r="H162" s="65"/>
      <c r="I162" s="65"/>
    </row>
    <row r="163" spans="5:9" ht="12.75">
      <c r="E163" s="65"/>
      <c r="F163" s="65"/>
      <c r="G163" s="65"/>
      <c r="H163" s="65"/>
      <c r="I163" s="65"/>
    </row>
    <row r="164" spans="5:9" ht="12.75">
      <c r="E164" s="65"/>
      <c r="F164" s="65"/>
      <c r="G164" s="65"/>
      <c r="H164" s="65"/>
      <c r="I164" s="65"/>
    </row>
    <row r="165" spans="5:9" ht="12.75">
      <c r="E165" s="65"/>
      <c r="F165" s="65"/>
      <c r="G165" s="65"/>
      <c r="H165" s="65"/>
      <c r="I165" s="65"/>
    </row>
    <row r="166" spans="5:9" ht="12.75">
      <c r="E166" s="65"/>
      <c r="F166" s="65"/>
      <c r="G166" s="65"/>
      <c r="H166" s="65"/>
      <c r="I166" s="65"/>
    </row>
    <row r="167" spans="5:9" ht="12.75">
      <c r="E167" s="65"/>
      <c r="F167" s="65"/>
      <c r="G167" s="65"/>
      <c r="H167" s="65"/>
      <c r="I167" s="65"/>
    </row>
    <row r="168" spans="5:9" ht="12.75">
      <c r="E168" s="65"/>
      <c r="F168" s="65"/>
      <c r="G168" s="65"/>
      <c r="H168" s="65"/>
      <c r="I168" s="65"/>
    </row>
    <row r="169" spans="5:9" ht="12.75">
      <c r="E169" s="65"/>
      <c r="F169" s="65"/>
      <c r="G169" s="65"/>
      <c r="H169" s="65"/>
      <c r="I169" s="65"/>
    </row>
    <row r="170" spans="5:9" ht="12.75">
      <c r="E170" s="65"/>
      <c r="F170" s="65"/>
      <c r="G170" s="65"/>
      <c r="H170" s="65"/>
      <c r="I170" s="65"/>
    </row>
    <row r="171" spans="5:9" ht="12.75">
      <c r="E171" s="65"/>
      <c r="F171" s="65"/>
      <c r="G171" s="65"/>
      <c r="H171" s="65"/>
      <c r="I171" s="65"/>
    </row>
    <row r="172" spans="5:9" ht="12.75">
      <c r="E172" s="65"/>
      <c r="F172" s="65"/>
      <c r="G172" s="65"/>
      <c r="H172" s="65"/>
      <c r="I172" s="65"/>
    </row>
    <row r="173" spans="5:9" ht="12.75">
      <c r="E173" s="65"/>
      <c r="F173" s="65"/>
      <c r="G173" s="65"/>
      <c r="H173" s="65"/>
      <c r="I173" s="65"/>
    </row>
    <row r="174" spans="5:9" ht="12.75">
      <c r="E174" s="65"/>
      <c r="F174" s="65"/>
      <c r="G174" s="65"/>
      <c r="H174" s="65"/>
      <c r="I174" s="65"/>
    </row>
    <row r="175" spans="5:9" ht="12.75">
      <c r="E175" s="65"/>
      <c r="F175" s="65"/>
      <c r="G175" s="65"/>
      <c r="H175" s="65"/>
      <c r="I175" s="65"/>
    </row>
    <row r="176" spans="5:9" ht="12.75">
      <c r="E176" s="65"/>
      <c r="F176" s="65"/>
      <c r="G176" s="65"/>
      <c r="H176" s="65"/>
      <c r="I176" s="65"/>
    </row>
    <row r="177" spans="5:9" ht="12.75">
      <c r="E177" s="65"/>
      <c r="F177" s="65"/>
      <c r="G177" s="65"/>
      <c r="H177" s="65"/>
      <c r="I177" s="65"/>
    </row>
    <row r="178" spans="5:9" ht="12.75">
      <c r="E178" s="65"/>
      <c r="F178" s="65"/>
      <c r="G178" s="65"/>
      <c r="H178" s="65"/>
      <c r="I178" s="65"/>
    </row>
    <row r="179" spans="5:9" ht="12.75">
      <c r="E179" s="65"/>
      <c r="F179" s="65"/>
      <c r="G179" s="65"/>
      <c r="H179" s="65"/>
      <c r="I179" s="65"/>
    </row>
    <row r="180" spans="5:9" ht="12.75">
      <c r="E180" s="65"/>
      <c r="F180" s="65"/>
      <c r="G180" s="65"/>
      <c r="H180" s="65"/>
      <c r="I180" s="65"/>
    </row>
    <row r="181" spans="5:9" ht="12.75">
      <c r="E181" s="65"/>
      <c r="F181" s="65"/>
      <c r="G181" s="65"/>
      <c r="H181" s="65"/>
      <c r="I181" s="65"/>
    </row>
    <row r="182" spans="5:9" ht="12.75">
      <c r="E182" s="65"/>
      <c r="F182" s="65"/>
      <c r="G182" s="65"/>
      <c r="H182" s="65"/>
      <c r="I182" s="65"/>
    </row>
    <row r="183" spans="5:9" ht="12.75">
      <c r="E183" s="65"/>
      <c r="F183" s="65"/>
      <c r="G183" s="65"/>
      <c r="H183" s="65"/>
      <c r="I183" s="65"/>
    </row>
    <row r="184" spans="5:9" ht="12.75">
      <c r="E184" s="65"/>
      <c r="F184" s="65"/>
      <c r="G184" s="65"/>
      <c r="H184" s="65"/>
      <c r="I184" s="65"/>
    </row>
    <row r="185" spans="5:9" ht="12.75">
      <c r="E185" s="65"/>
      <c r="F185" s="65"/>
      <c r="G185" s="65"/>
      <c r="H185" s="65"/>
      <c r="I185" s="65"/>
    </row>
    <row r="186" spans="5:9" ht="12.75">
      <c r="E186" s="65"/>
      <c r="F186" s="65"/>
      <c r="G186" s="65"/>
      <c r="H186" s="65"/>
      <c r="I186" s="65"/>
    </row>
    <row r="187" spans="5:9" ht="12.75">
      <c r="E187" s="65"/>
      <c r="F187" s="65"/>
      <c r="G187" s="65"/>
      <c r="H187" s="65"/>
      <c r="I187" s="65"/>
    </row>
    <row r="188" spans="5:9" ht="12.75">
      <c r="E188" s="65"/>
      <c r="F188" s="65"/>
      <c r="G188" s="65"/>
      <c r="H188" s="65"/>
      <c r="I188" s="65"/>
    </row>
    <row r="189" spans="5:9" ht="12.75">
      <c r="E189" s="65"/>
      <c r="F189" s="65"/>
      <c r="G189" s="65"/>
      <c r="H189" s="65"/>
      <c r="I189" s="65"/>
    </row>
    <row r="190" spans="5:9" ht="12.75">
      <c r="E190" s="65"/>
      <c r="F190" s="65"/>
      <c r="G190" s="65"/>
      <c r="H190" s="65"/>
      <c r="I190" s="65"/>
    </row>
    <row r="191" spans="5:9" ht="12.75">
      <c r="E191" s="65"/>
      <c r="F191" s="65"/>
      <c r="G191" s="65"/>
      <c r="H191" s="65"/>
      <c r="I191" s="65"/>
    </row>
    <row r="192" spans="5:9" ht="12.75">
      <c r="E192" s="65"/>
      <c r="F192" s="65"/>
      <c r="G192" s="65"/>
      <c r="H192" s="65"/>
      <c r="I192" s="65"/>
    </row>
    <row r="193" spans="5:9" ht="12.75">
      <c r="E193" s="65"/>
      <c r="F193" s="65"/>
      <c r="G193" s="65"/>
      <c r="H193" s="65"/>
      <c r="I193" s="65"/>
    </row>
    <row r="194" spans="5:9" ht="12.75">
      <c r="E194" s="65"/>
      <c r="F194" s="65"/>
      <c r="G194" s="65"/>
      <c r="H194" s="65"/>
      <c r="I194" s="65"/>
    </row>
    <row r="195" spans="5:9" ht="12.75">
      <c r="E195" s="65"/>
      <c r="F195" s="65"/>
      <c r="G195" s="65"/>
      <c r="H195" s="65"/>
      <c r="I195" s="65"/>
    </row>
    <row r="196" spans="5:9" ht="12.75">
      <c r="E196" s="65"/>
      <c r="F196" s="65"/>
      <c r="G196" s="65"/>
      <c r="H196" s="65"/>
      <c r="I196" s="65"/>
    </row>
    <row r="197" spans="5:9" ht="12.75">
      <c r="E197" s="65"/>
      <c r="F197" s="65"/>
      <c r="G197" s="65"/>
      <c r="H197" s="65"/>
      <c r="I197" s="65"/>
    </row>
    <row r="198" spans="5:9" ht="12.75">
      <c r="E198" s="65"/>
      <c r="F198" s="65"/>
      <c r="G198" s="65"/>
      <c r="H198" s="65"/>
      <c r="I198" s="65"/>
    </row>
    <row r="199" spans="5:9" ht="12.75">
      <c r="E199" s="65"/>
      <c r="F199" s="65"/>
      <c r="G199" s="65"/>
      <c r="H199" s="65"/>
      <c r="I199" s="65"/>
    </row>
    <row r="200" spans="5:9" ht="12.75">
      <c r="E200" s="65"/>
      <c r="F200" s="65"/>
      <c r="G200" s="65"/>
      <c r="H200" s="65"/>
      <c r="I200" s="65"/>
    </row>
    <row r="201" spans="5:9" ht="12.75">
      <c r="E201" s="65"/>
      <c r="F201" s="65"/>
      <c r="G201" s="65"/>
      <c r="H201" s="65"/>
      <c r="I201" s="65"/>
    </row>
    <row r="202" spans="5:9" ht="12.75">
      <c r="E202" s="65"/>
      <c r="F202" s="65"/>
      <c r="G202" s="65"/>
      <c r="H202" s="65"/>
      <c r="I202" s="65"/>
    </row>
    <row r="203" spans="5:9" ht="12.75">
      <c r="E203" s="65"/>
      <c r="F203" s="65"/>
      <c r="G203" s="65"/>
      <c r="H203" s="65"/>
      <c r="I203" s="65"/>
    </row>
    <row r="204" spans="5:9" ht="12.75">
      <c r="E204" s="65"/>
      <c r="F204" s="65"/>
      <c r="G204" s="65"/>
      <c r="H204" s="65"/>
      <c r="I204" s="65"/>
    </row>
    <row r="205" spans="5:9" ht="12.75">
      <c r="E205" s="65"/>
      <c r="F205" s="65"/>
      <c r="G205" s="65"/>
      <c r="H205" s="65"/>
      <c r="I205" s="65"/>
    </row>
    <row r="206" spans="5:9" ht="12.75">
      <c r="E206" s="65"/>
      <c r="F206" s="65"/>
      <c r="G206" s="65"/>
      <c r="H206" s="65"/>
      <c r="I206" s="65"/>
    </row>
    <row r="207" spans="5:9" ht="12.75">
      <c r="E207" s="65"/>
      <c r="F207" s="65"/>
      <c r="G207" s="65"/>
      <c r="H207" s="65"/>
      <c r="I207" s="65"/>
    </row>
    <row r="208" spans="5:9" ht="12.75">
      <c r="E208" s="65"/>
      <c r="F208" s="65"/>
      <c r="G208" s="65"/>
      <c r="H208" s="65"/>
      <c r="I208" s="65"/>
    </row>
    <row r="209" spans="5:9" ht="12.75">
      <c r="E209" s="65"/>
      <c r="F209" s="65"/>
      <c r="G209" s="65"/>
      <c r="H209" s="65"/>
      <c r="I209" s="65"/>
    </row>
    <row r="210" spans="5:9" ht="12.75">
      <c r="E210" s="65"/>
      <c r="F210" s="65"/>
      <c r="G210" s="65"/>
      <c r="H210" s="65"/>
      <c r="I210" s="65"/>
    </row>
    <row r="211" spans="5:9" ht="12.75">
      <c r="E211" s="65"/>
      <c r="F211" s="65"/>
      <c r="G211" s="65"/>
      <c r="H211" s="65"/>
      <c r="I211" s="65"/>
    </row>
    <row r="212" spans="5:9" ht="12.75">
      <c r="E212" s="65"/>
      <c r="F212" s="65"/>
      <c r="G212" s="65"/>
      <c r="H212" s="65"/>
      <c r="I212" s="65"/>
    </row>
    <row r="213" spans="5:9" ht="12.75">
      <c r="E213" s="65"/>
      <c r="F213" s="65"/>
      <c r="G213" s="65"/>
      <c r="H213" s="65"/>
      <c r="I213" s="65"/>
    </row>
    <row r="214" spans="5:9" ht="12.75">
      <c r="E214" s="65"/>
      <c r="F214" s="65"/>
      <c r="G214" s="65"/>
      <c r="H214" s="65"/>
      <c r="I214" s="65"/>
    </row>
    <row r="215" spans="5:9" ht="12.75">
      <c r="E215" s="65"/>
      <c r="F215" s="65"/>
      <c r="G215" s="65"/>
      <c r="H215" s="65"/>
      <c r="I215" s="65"/>
    </row>
    <row r="216" spans="5:9" ht="12.75">
      <c r="E216" s="65"/>
      <c r="F216" s="65"/>
      <c r="G216" s="65"/>
      <c r="H216" s="65"/>
      <c r="I216" s="65"/>
    </row>
    <row r="217" spans="5:9" ht="12.75">
      <c r="E217" s="65"/>
      <c r="F217" s="65"/>
      <c r="G217" s="65"/>
      <c r="H217" s="65"/>
      <c r="I217" s="65"/>
    </row>
    <row r="218" spans="5:9" ht="12.75">
      <c r="E218" s="65"/>
      <c r="F218" s="65"/>
      <c r="G218" s="65"/>
      <c r="H218" s="65"/>
      <c r="I218" s="65"/>
    </row>
    <row r="219" spans="5:9" ht="12.75">
      <c r="E219" s="65"/>
      <c r="F219" s="65"/>
      <c r="G219" s="65"/>
      <c r="H219" s="65"/>
      <c r="I219" s="65"/>
    </row>
    <row r="220" spans="5:9" ht="12.75">
      <c r="E220" s="65"/>
      <c r="F220" s="65"/>
      <c r="G220" s="65"/>
      <c r="H220" s="65"/>
      <c r="I220" s="65"/>
    </row>
    <row r="221" spans="5:9" ht="12.75">
      <c r="E221" s="65"/>
      <c r="F221" s="65"/>
      <c r="G221" s="65"/>
      <c r="H221" s="65"/>
      <c r="I221" s="65"/>
    </row>
    <row r="222" spans="5:9" ht="12.75">
      <c r="E222" s="65"/>
      <c r="F222" s="65"/>
      <c r="G222" s="65"/>
      <c r="H222" s="65"/>
      <c r="I222" s="65"/>
    </row>
    <row r="223" spans="5:9" ht="12.75">
      <c r="E223" s="65"/>
      <c r="F223" s="65"/>
      <c r="G223" s="65"/>
      <c r="H223" s="65"/>
      <c r="I223" s="65"/>
    </row>
    <row r="224" spans="5:9" ht="12.75">
      <c r="E224" s="65"/>
      <c r="F224" s="65"/>
      <c r="G224" s="65"/>
      <c r="H224" s="65"/>
      <c r="I224" s="65"/>
    </row>
    <row r="225" spans="5:9" ht="12.75">
      <c r="E225" s="65"/>
      <c r="F225" s="65"/>
      <c r="G225" s="65"/>
      <c r="H225" s="65"/>
      <c r="I225" s="65"/>
    </row>
    <row r="226" spans="5:9" ht="12.75">
      <c r="E226" s="65"/>
      <c r="F226" s="65"/>
      <c r="G226" s="65"/>
      <c r="H226" s="65"/>
      <c r="I226" s="65"/>
    </row>
    <row r="227" spans="5:9" ht="12.75">
      <c r="E227" s="65"/>
      <c r="F227" s="65"/>
      <c r="G227" s="65"/>
      <c r="H227" s="65"/>
      <c r="I227" s="65"/>
    </row>
    <row r="228" spans="5:9" ht="12.75">
      <c r="E228" s="65"/>
      <c r="F228" s="65"/>
      <c r="G228" s="65"/>
      <c r="H228" s="65"/>
      <c r="I228" s="65"/>
    </row>
    <row r="229" spans="5:9" ht="12.75">
      <c r="E229" s="65"/>
      <c r="F229" s="65"/>
      <c r="G229" s="65"/>
      <c r="H229" s="65"/>
      <c r="I229" s="65"/>
    </row>
    <row r="230" spans="5:9" ht="12.75">
      <c r="E230" s="65"/>
      <c r="F230" s="65"/>
      <c r="G230" s="65"/>
      <c r="H230" s="65"/>
      <c r="I230" s="65"/>
    </row>
    <row r="231" spans="5:9" ht="12.75">
      <c r="E231" s="65"/>
      <c r="F231" s="65"/>
      <c r="G231" s="65"/>
      <c r="H231" s="65"/>
      <c r="I231" s="65"/>
    </row>
    <row r="232" spans="5:9" ht="12.75">
      <c r="E232" s="65"/>
      <c r="F232" s="65"/>
      <c r="G232" s="65"/>
      <c r="H232" s="65"/>
      <c r="I232" s="65"/>
    </row>
    <row r="233" spans="5:9" ht="12.75">
      <c r="E233" s="65"/>
      <c r="F233" s="65"/>
      <c r="G233" s="65"/>
      <c r="H233" s="65"/>
      <c r="I233" s="65"/>
    </row>
    <row r="234" spans="5:9" ht="12.75">
      <c r="E234" s="65"/>
      <c r="F234" s="65"/>
      <c r="G234" s="65"/>
      <c r="H234" s="65"/>
      <c r="I234" s="65"/>
    </row>
    <row r="235" spans="5:9" ht="12.75">
      <c r="E235" s="65"/>
      <c r="F235" s="65"/>
      <c r="G235" s="65"/>
      <c r="H235" s="65"/>
      <c r="I235" s="65"/>
    </row>
    <row r="236" spans="5:9" ht="12.75">
      <c r="E236" s="65"/>
      <c r="F236" s="65"/>
      <c r="G236" s="65"/>
      <c r="H236" s="65"/>
      <c r="I236" s="65"/>
    </row>
    <row r="237" spans="5:9" ht="12.75">
      <c r="E237" s="65"/>
      <c r="F237" s="65"/>
      <c r="G237" s="65"/>
      <c r="H237" s="65"/>
      <c r="I237" s="65"/>
    </row>
    <row r="238" spans="5:9" ht="12.75">
      <c r="E238" s="65"/>
      <c r="F238" s="65"/>
      <c r="G238" s="65"/>
      <c r="H238" s="65"/>
      <c r="I238" s="65"/>
    </row>
    <row r="239" spans="5:9" ht="12.75">
      <c r="E239" s="65"/>
      <c r="F239" s="65"/>
      <c r="G239" s="65"/>
      <c r="H239" s="65"/>
      <c r="I239" s="65"/>
    </row>
    <row r="240" spans="5:9" ht="12.75">
      <c r="E240" s="65"/>
      <c r="F240" s="65"/>
      <c r="G240" s="65"/>
      <c r="H240" s="65"/>
      <c r="I240" s="65"/>
    </row>
    <row r="241" spans="5:9" ht="12.75">
      <c r="E241" s="65"/>
      <c r="F241" s="65"/>
      <c r="G241" s="65"/>
      <c r="H241" s="65"/>
      <c r="I241" s="65"/>
    </row>
    <row r="242" spans="5:9" ht="12.75">
      <c r="E242" s="65"/>
      <c r="F242" s="65"/>
      <c r="G242" s="65"/>
      <c r="H242" s="65"/>
      <c r="I242" s="65"/>
    </row>
    <row r="243" spans="5:9" ht="12.75">
      <c r="E243" s="65"/>
      <c r="F243" s="65"/>
      <c r="G243" s="65"/>
      <c r="H243" s="65"/>
      <c r="I243" s="65"/>
    </row>
    <row r="244" spans="5:9" ht="12.75">
      <c r="E244" s="65"/>
      <c r="F244" s="65"/>
      <c r="G244" s="65"/>
      <c r="H244" s="65"/>
      <c r="I244" s="65"/>
    </row>
    <row r="245" spans="5:9" ht="12.75">
      <c r="E245" s="65"/>
      <c r="F245" s="65"/>
      <c r="G245" s="65"/>
      <c r="H245" s="65"/>
      <c r="I245" s="65"/>
    </row>
    <row r="246" spans="5:9" ht="12.75">
      <c r="E246" s="65"/>
      <c r="F246" s="65"/>
      <c r="G246" s="65"/>
      <c r="H246" s="65"/>
      <c r="I246" s="65"/>
    </row>
    <row r="247" spans="5:9" ht="12.75">
      <c r="E247" s="65"/>
      <c r="F247" s="65"/>
      <c r="G247" s="65"/>
      <c r="H247" s="65"/>
      <c r="I247" s="65"/>
    </row>
    <row r="248" spans="5:9" ht="12.75">
      <c r="E248" s="65"/>
      <c r="F248" s="65"/>
      <c r="G248" s="65"/>
      <c r="H248" s="65"/>
      <c r="I248" s="65"/>
    </row>
    <row r="249" spans="5:9" ht="12.75">
      <c r="E249" s="65"/>
      <c r="F249" s="65"/>
      <c r="G249" s="65"/>
      <c r="H249" s="65"/>
      <c r="I249" s="65"/>
    </row>
    <row r="250" spans="5:9" ht="12.75">
      <c r="E250" s="65"/>
      <c r="F250" s="65"/>
      <c r="G250" s="65"/>
      <c r="H250" s="65"/>
      <c r="I250" s="65"/>
    </row>
    <row r="251" spans="5:9" ht="12.75">
      <c r="E251" s="65"/>
      <c r="F251" s="65"/>
      <c r="G251" s="65"/>
      <c r="H251" s="65"/>
      <c r="I251" s="65"/>
    </row>
    <row r="252" spans="5:9" ht="12.75">
      <c r="E252" s="65"/>
      <c r="F252" s="65"/>
      <c r="G252" s="65"/>
      <c r="H252" s="65"/>
      <c r="I252" s="65"/>
    </row>
    <row r="253" spans="5:9" ht="12.75">
      <c r="E253" s="65"/>
      <c r="F253" s="65"/>
      <c r="G253" s="65"/>
      <c r="H253" s="65"/>
      <c r="I253" s="65"/>
    </row>
    <row r="254" spans="5:9" ht="12.75">
      <c r="E254" s="65"/>
      <c r="F254" s="65"/>
      <c r="G254" s="65"/>
      <c r="H254" s="65"/>
      <c r="I254" s="65"/>
    </row>
    <row r="255" spans="5:9" ht="12.75">
      <c r="E255" s="65"/>
      <c r="F255" s="65"/>
      <c r="G255" s="65"/>
      <c r="H255" s="65"/>
      <c r="I255" s="65"/>
    </row>
    <row r="256" spans="5:9" ht="12.75">
      <c r="E256" s="65"/>
      <c r="F256" s="65"/>
      <c r="G256" s="65"/>
      <c r="H256" s="65"/>
      <c r="I256" s="65"/>
    </row>
    <row r="257" spans="5:9" ht="12.75">
      <c r="E257" s="65"/>
      <c r="F257" s="65"/>
      <c r="G257" s="65"/>
      <c r="H257" s="65"/>
      <c r="I257" s="65"/>
    </row>
    <row r="258" spans="5:9" ht="12.75">
      <c r="E258" s="65"/>
      <c r="F258" s="65"/>
      <c r="G258" s="65"/>
      <c r="H258" s="65"/>
      <c r="I258" s="65"/>
    </row>
    <row r="259" spans="5:9" ht="12.75">
      <c r="E259" s="65"/>
      <c r="F259" s="65"/>
      <c r="G259" s="65"/>
      <c r="H259" s="65"/>
      <c r="I259" s="65"/>
    </row>
    <row r="260" spans="5:9" ht="12.75">
      <c r="E260" s="65"/>
      <c r="F260" s="65"/>
      <c r="G260" s="65"/>
      <c r="H260" s="65"/>
      <c r="I260" s="65"/>
    </row>
    <row r="261" spans="5:9" ht="12.75">
      <c r="E261" s="65"/>
      <c r="F261" s="65"/>
      <c r="G261" s="65"/>
      <c r="H261" s="65"/>
      <c r="I261" s="65"/>
    </row>
    <row r="262" spans="5:9" ht="12.75">
      <c r="E262" s="65"/>
      <c r="F262" s="65"/>
      <c r="G262" s="65"/>
      <c r="H262" s="65"/>
      <c r="I262" s="65"/>
    </row>
    <row r="263" spans="5:9" ht="12.75">
      <c r="E263" s="65"/>
      <c r="F263" s="65"/>
      <c r="G263" s="65"/>
      <c r="H263" s="65"/>
      <c r="I263" s="65"/>
    </row>
    <row r="264" spans="5:9" ht="12.75">
      <c r="E264" s="65"/>
      <c r="F264" s="65"/>
      <c r="G264" s="65"/>
      <c r="H264" s="65"/>
      <c r="I264" s="65"/>
    </row>
    <row r="265" spans="5:9" ht="12.75">
      <c r="E265" s="65"/>
      <c r="F265" s="65"/>
      <c r="G265" s="65"/>
      <c r="H265" s="65"/>
      <c r="I265" s="65"/>
    </row>
    <row r="266" spans="5:9" ht="12.75">
      <c r="E266" s="65"/>
      <c r="F266" s="65"/>
      <c r="G266" s="65"/>
      <c r="H266" s="65"/>
      <c r="I266" s="65"/>
    </row>
    <row r="267" spans="5:9" ht="12.75">
      <c r="E267" s="65"/>
      <c r="F267" s="65"/>
      <c r="G267" s="65"/>
      <c r="H267" s="65"/>
      <c r="I267" s="65"/>
    </row>
    <row r="268" spans="5:9" ht="12.75">
      <c r="E268" s="65"/>
      <c r="F268" s="65"/>
      <c r="G268" s="65"/>
      <c r="H268" s="65"/>
      <c r="I268" s="65"/>
    </row>
    <row r="269" spans="5:9" ht="12.75">
      <c r="E269" s="65"/>
      <c r="F269" s="65"/>
      <c r="G269" s="65"/>
      <c r="H269" s="65"/>
      <c r="I269" s="65"/>
    </row>
    <row r="270" spans="5:9" ht="12.75">
      <c r="E270" s="65"/>
      <c r="F270" s="65"/>
      <c r="G270" s="65"/>
      <c r="H270" s="65"/>
      <c r="I270" s="65"/>
    </row>
    <row r="271" spans="5:9" ht="12.75">
      <c r="E271" s="65"/>
      <c r="F271" s="65"/>
      <c r="G271" s="65"/>
      <c r="H271" s="65"/>
      <c r="I271" s="65"/>
    </row>
    <row r="272" spans="5:9" ht="12.75">
      <c r="E272" s="65"/>
      <c r="F272" s="65"/>
      <c r="G272" s="65"/>
      <c r="H272" s="65"/>
      <c r="I272" s="65"/>
    </row>
    <row r="273" spans="5:9" ht="12.75">
      <c r="E273" s="65"/>
      <c r="F273" s="65"/>
      <c r="G273" s="65"/>
      <c r="H273" s="65"/>
      <c r="I273" s="65"/>
    </row>
    <row r="274" spans="5:9" ht="12.75">
      <c r="E274" s="65"/>
      <c r="F274" s="65"/>
      <c r="G274" s="65"/>
      <c r="H274" s="65"/>
      <c r="I274" s="65"/>
    </row>
    <row r="275" spans="5:9" ht="12.75">
      <c r="E275" s="65"/>
      <c r="F275" s="65"/>
      <c r="G275" s="65"/>
      <c r="H275" s="65"/>
      <c r="I275" s="65"/>
    </row>
    <row r="276" spans="5:9" ht="12.75">
      <c r="E276" s="65"/>
      <c r="F276" s="65"/>
      <c r="G276" s="65"/>
      <c r="H276" s="65"/>
      <c r="I276" s="65"/>
    </row>
    <row r="277" spans="5:9" ht="12.75">
      <c r="E277" s="65"/>
      <c r="F277" s="65"/>
      <c r="G277" s="65"/>
      <c r="H277" s="65"/>
      <c r="I277" s="65"/>
    </row>
    <row r="278" spans="5:9" ht="12.75">
      <c r="E278" s="65"/>
      <c r="F278" s="65"/>
      <c r="G278" s="65"/>
      <c r="H278" s="65"/>
      <c r="I278" s="65"/>
    </row>
    <row r="279" spans="5:9" ht="12.75">
      <c r="E279" s="65"/>
      <c r="F279" s="65"/>
      <c r="G279" s="65"/>
      <c r="H279" s="65"/>
      <c r="I279" s="65"/>
    </row>
    <row r="280" spans="5:9" ht="12.75">
      <c r="E280" s="65"/>
      <c r="F280" s="65"/>
      <c r="G280" s="65"/>
      <c r="H280" s="65"/>
      <c r="I280" s="65"/>
    </row>
    <row r="281" spans="5:9" ht="12.75">
      <c r="E281" s="65"/>
      <c r="F281" s="65"/>
      <c r="G281" s="65"/>
      <c r="H281" s="65"/>
      <c r="I281" s="65"/>
    </row>
    <row r="282" spans="5:9" ht="12.75">
      <c r="E282" s="65"/>
      <c r="F282" s="65"/>
      <c r="G282" s="65"/>
      <c r="H282" s="65"/>
      <c r="I282" s="65"/>
    </row>
    <row r="283" spans="5:9" ht="12.75">
      <c r="E283" s="65"/>
      <c r="F283" s="65"/>
      <c r="G283" s="65"/>
      <c r="H283" s="65"/>
      <c r="I283" s="65"/>
    </row>
    <row r="284" spans="5:9" ht="12.75">
      <c r="E284" s="65"/>
      <c r="F284" s="65"/>
      <c r="G284" s="65"/>
      <c r="H284" s="65"/>
      <c r="I284" s="65"/>
    </row>
    <row r="285" spans="5:9" ht="12.75">
      <c r="E285" s="65"/>
      <c r="F285" s="65"/>
      <c r="G285" s="65"/>
      <c r="H285" s="65"/>
      <c r="I285" s="65"/>
    </row>
    <row r="286" spans="5:9" ht="12.75">
      <c r="E286" s="65"/>
      <c r="F286" s="65"/>
      <c r="G286" s="65"/>
      <c r="H286" s="65"/>
      <c r="I286" s="65"/>
    </row>
    <row r="287" spans="5:9" ht="12.75">
      <c r="E287" s="65"/>
      <c r="F287" s="65"/>
      <c r="G287" s="65"/>
      <c r="H287" s="65"/>
      <c r="I287" s="65"/>
    </row>
    <row r="288" spans="5:9" ht="12.75">
      <c r="E288" s="65"/>
      <c r="F288" s="65"/>
      <c r="G288" s="65"/>
      <c r="H288" s="65"/>
      <c r="I288" s="65"/>
    </row>
    <row r="289" spans="5:9" ht="12.75">
      <c r="E289" s="65"/>
      <c r="F289" s="65"/>
      <c r="G289" s="65"/>
      <c r="H289" s="65"/>
      <c r="I289" s="65"/>
    </row>
    <row r="290" spans="5:9" ht="12.75">
      <c r="E290" s="65"/>
      <c r="F290" s="65"/>
      <c r="G290" s="65"/>
      <c r="H290" s="65"/>
      <c r="I290" s="65"/>
    </row>
    <row r="291" spans="5:9" ht="12.75">
      <c r="E291" s="65"/>
      <c r="F291" s="65"/>
      <c r="G291" s="65"/>
      <c r="H291" s="65"/>
      <c r="I291" s="65"/>
    </row>
    <row r="292" spans="5:9" ht="12.75">
      <c r="E292" s="65"/>
      <c r="F292" s="65"/>
      <c r="G292" s="65"/>
      <c r="H292" s="65"/>
      <c r="I292" s="65"/>
    </row>
    <row r="293" spans="5:9" ht="12.75">
      <c r="E293" s="65"/>
      <c r="F293" s="65"/>
      <c r="G293" s="65"/>
      <c r="H293" s="65"/>
      <c r="I293" s="65"/>
    </row>
    <row r="294" spans="5:9" ht="12.75">
      <c r="E294" s="65"/>
      <c r="F294" s="65"/>
      <c r="G294" s="65"/>
      <c r="H294" s="65"/>
      <c r="I294" s="65"/>
    </row>
    <row r="295" spans="5:9" ht="12.75">
      <c r="E295" s="65"/>
      <c r="F295" s="65"/>
      <c r="G295" s="65"/>
      <c r="H295" s="65"/>
      <c r="I295" s="65"/>
    </row>
    <row r="296" spans="5:9" ht="12.75">
      <c r="E296" s="65"/>
      <c r="F296" s="65"/>
      <c r="G296" s="65"/>
      <c r="H296" s="65"/>
      <c r="I296" s="65"/>
    </row>
    <row r="297" spans="5:9" ht="12.75">
      <c r="E297" s="65"/>
      <c r="F297" s="65"/>
      <c r="G297" s="65"/>
      <c r="H297" s="65"/>
      <c r="I297" s="65"/>
    </row>
    <row r="298" spans="5:9" ht="12.75">
      <c r="E298" s="65"/>
      <c r="F298" s="65"/>
      <c r="G298" s="65"/>
      <c r="H298" s="65"/>
      <c r="I298" s="65"/>
    </row>
    <row r="299" spans="5:9" ht="12.75">
      <c r="E299" s="65"/>
      <c r="F299" s="65"/>
      <c r="G299" s="65"/>
      <c r="H299" s="65"/>
      <c r="I299" s="65"/>
    </row>
    <row r="300" spans="5:9" ht="12.75">
      <c r="E300" s="65"/>
      <c r="F300" s="65"/>
      <c r="G300" s="65"/>
      <c r="H300" s="65"/>
      <c r="I300" s="65"/>
    </row>
    <row r="301" spans="5:9" ht="12.75">
      <c r="E301" s="65"/>
      <c r="F301" s="65"/>
      <c r="G301" s="65"/>
      <c r="H301" s="65"/>
      <c r="I301" s="65"/>
    </row>
    <row r="302" spans="5:9" ht="12.75">
      <c r="E302" s="65"/>
      <c r="F302" s="65"/>
      <c r="G302" s="65"/>
      <c r="H302" s="65"/>
      <c r="I302" s="65"/>
    </row>
    <row r="303" spans="5:9" ht="12.75">
      <c r="E303" s="65"/>
      <c r="F303" s="65"/>
      <c r="G303" s="65"/>
      <c r="H303" s="65"/>
      <c r="I303" s="65"/>
    </row>
    <row r="304" spans="5:9" ht="12.75">
      <c r="E304" s="65"/>
      <c r="F304" s="65"/>
      <c r="G304" s="65"/>
      <c r="H304" s="65"/>
      <c r="I304" s="65"/>
    </row>
    <row r="305" spans="5:9" ht="12.75">
      <c r="E305" s="65"/>
      <c r="F305" s="65"/>
      <c r="G305" s="65"/>
      <c r="H305" s="65"/>
      <c r="I305" s="65"/>
    </row>
    <row r="306" spans="5:9" ht="12.75">
      <c r="E306" s="65"/>
      <c r="F306" s="65"/>
      <c r="G306" s="65"/>
      <c r="H306" s="65"/>
      <c r="I306" s="65"/>
    </row>
    <row r="307" spans="5:9" ht="12.75">
      <c r="E307" s="65"/>
      <c r="F307" s="65"/>
      <c r="G307" s="65"/>
      <c r="H307" s="65"/>
      <c r="I307" s="65"/>
    </row>
    <row r="308" spans="5:9" ht="12.75">
      <c r="E308" s="65"/>
      <c r="F308" s="65"/>
      <c r="G308" s="65"/>
      <c r="H308" s="65"/>
      <c r="I308" s="65"/>
    </row>
    <row r="309" spans="5:9" ht="12.75">
      <c r="E309" s="65"/>
      <c r="F309" s="65"/>
      <c r="G309" s="65"/>
      <c r="H309" s="65"/>
      <c r="I309" s="65"/>
    </row>
    <row r="310" spans="5:9" ht="12.75">
      <c r="E310" s="65"/>
      <c r="F310" s="65"/>
      <c r="G310" s="65"/>
      <c r="H310" s="65"/>
      <c r="I310" s="65"/>
    </row>
    <row r="311" spans="5:9" ht="12.75">
      <c r="E311" s="65"/>
      <c r="F311" s="65"/>
      <c r="G311" s="65"/>
      <c r="H311" s="65"/>
      <c r="I311" s="65"/>
    </row>
    <row r="312" spans="5:9" ht="12.75">
      <c r="E312" s="65"/>
      <c r="F312" s="65"/>
      <c r="G312" s="65"/>
      <c r="H312" s="65"/>
      <c r="I312" s="65"/>
    </row>
    <row r="313" spans="5:9" ht="12.75">
      <c r="E313" s="65"/>
      <c r="F313" s="65"/>
      <c r="G313" s="65"/>
      <c r="H313" s="65"/>
      <c r="I313" s="65"/>
    </row>
    <row r="314" spans="5:9" ht="12.75">
      <c r="E314" s="65"/>
      <c r="F314" s="65"/>
      <c r="G314" s="65"/>
      <c r="H314" s="65"/>
      <c r="I314" s="65"/>
    </row>
    <row r="315" spans="5:9" ht="12.75">
      <c r="E315" s="65"/>
      <c r="F315" s="65"/>
      <c r="G315" s="65"/>
      <c r="H315" s="65"/>
      <c r="I315" s="65"/>
    </row>
    <row r="316" spans="5:9" ht="12.75">
      <c r="E316" s="65"/>
      <c r="F316" s="65"/>
      <c r="G316" s="65"/>
      <c r="H316" s="65"/>
      <c r="I316" s="65"/>
    </row>
    <row r="317" spans="5:9" ht="12.75">
      <c r="E317" s="65"/>
      <c r="F317" s="65"/>
      <c r="G317" s="65"/>
      <c r="H317" s="65"/>
      <c r="I317" s="65"/>
    </row>
    <row r="318" spans="5:9" ht="12.75">
      <c r="E318" s="65"/>
      <c r="F318" s="65"/>
      <c r="G318" s="65"/>
      <c r="H318" s="65"/>
      <c r="I318" s="65"/>
    </row>
    <row r="319" spans="5:9" ht="12.75">
      <c r="E319" s="65"/>
      <c r="F319" s="65"/>
      <c r="G319" s="65"/>
      <c r="H319" s="65"/>
      <c r="I319" s="65"/>
    </row>
    <row r="320" spans="5:9" ht="12.75">
      <c r="E320" s="65"/>
      <c r="F320" s="65"/>
      <c r="G320" s="65"/>
      <c r="H320" s="65"/>
      <c r="I320" s="65"/>
    </row>
    <row r="321" spans="5:9" ht="12.75">
      <c r="E321" s="65"/>
      <c r="F321" s="65"/>
      <c r="G321" s="65"/>
      <c r="H321" s="65"/>
      <c r="I321" s="65"/>
    </row>
    <row r="322" spans="5:9" ht="12.75">
      <c r="E322" s="65"/>
      <c r="F322" s="65"/>
      <c r="G322" s="65"/>
      <c r="H322" s="65"/>
      <c r="I322" s="65"/>
    </row>
    <row r="323" spans="5:9" ht="12.75">
      <c r="E323" s="65"/>
      <c r="F323" s="65"/>
      <c r="G323" s="65"/>
      <c r="H323" s="65"/>
      <c r="I323" s="65"/>
    </row>
    <row r="324" spans="5:9" ht="12.75">
      <c r="E324" s="65"/>
      <c r="F324" s="65"/>
      <c r="G324" s="65"/>
      <c r="H324" s="65"/>
      <c r="I324" s="65"/>
    </row>
    <row r="325" spans="5:9" ht="12.75">
      <c r="E325" s="65"/>
      <c r="F325" s="65"/>
      <c r="G325" s="65"/>
      <c r="H325" s="65"/>
      <c r="I325" s="65"/>
    </row>
    <row r="326" spans="5:9" ht="12.75">
      <c r="E326" s="65"/>
      <c r="F326" s="65"/>
      <c r="G326" s="65"/>
      <c r="H326" s="65"/>
      <c r="I326" s="65"/>
    </row>
    <row r="327" spans="5:9" ht="12.75">
      <c r="E327" s="65"/>
      <c r="F327" s="65"/>
      <c r="G327" s="65"/>
      <c r="H327" s="65"/>
      <c r="I327" s="65"/>
    </row>
    <row r="328" spans="5:9" ht="12.75">
      <c r="E328" s="65"/>
      <c r="F328" s="65"/>
      <c r="G328" s="65"/>
      <c r="H328" s="65"/>
      <c r="I328" s="65"/>
    </row>
    <row r="329" spans="5:9" ht="12.75">
      <c r="E329" s="65"/>
      <c r="F329" s="65"/>
      <c r="G329" s="65"/>
      <c r="H329" s="65"/>
      <c r="I329" s="65"/>
    </row>
    <row r="330" spans="5:9" ht="12.75">
      <c r="E330" s="65"/>
      <c r="F330" s="65"/>
      <c r="G330" s="65"/>
      <c r="H330" s="65"/>
      <c r="I330" s="65"/>
    </row>
    <row r="331" spans="5:9" ht="12.75">
      <c r="E331" s="65"/>
      <c r="F331" s="65"/>
      <c r="G331" s="65"/>
      <c r="H331" s="65"/>
      <c r="I331" s="65"/>
    </row>
    <row r="332" spans="5:9" ht="12.75">
      <c r="E332" s="65"/>
      <c r="F332" s="65"/>
      <c r="G332" s="65"/>
      <c r="H332" s="65"/>
      <c r="I332" s="65"/>
    </row>
    <row r="333" spans="5:9" ht="12.75">
      <c r="E333" s="65"/>
      <c r="F333" s="65"/>
      <c r="G333" s="65"/>
      <c r="H333" s="65"/>
      <c r="I333" s="65"/>
    </row>
    <row r="334" spans="5:9" ht="12.75">
      <c r="E334" s="65"/>
      <c r="F334" s="65"/>
      <c r="G334" s="65"/>
      <c r="H334" s="65"/>
      <c r="I334" s="65"/>
    </row>
    <row r="335" spans="5:9" ht="12.75">
      <c r="E335" s="65"/>
      <c r="F335" s="65"/>
      <c r="G335" s="65"/>
      <c r="H335" s="65"/>
      <c r="I335" s="65"/>
    </row>
    <row r="336" spans="5:9" ht="12.75">
      <c r="E336" s="65"/>
      <c r="F336" s="65"/>
      <c r="G336" s="65"/>
      <c r="H336" s="65"/>
      <c r="I336" s="65"/>
    </row>
    <row r="337" spans="5:9" ht="12.75">
      <c r="E337" s="65"/>
      <c r="F337" s="65"/>
      <c r="G337" s="65"/>
      <c r="H337" s="65"/>
      <c r="I337" s="65"/>
    </row>
    <row r="338" spans="5:9" ht="12.75">
      <c r="E338" s="65"/>
      <c r="F338" s="65"/>
      <c r="G338" s="65"/>
      <c r="H338" s="65"/>
      <c r="I338" s="65"/>
    </row>
    <row r="339" spans="5:9" ht="12.75">
      <c r="E339" s="65"/>
      <c r="F339" s="65"/>
      <c r="G339" s="65"/>
      <c r="H339" s="65"/>
      <c r="I339" s="65"/>
    </row>
    <row r="340" spans="5:9" ht="12.75">
      <c r="E340" s="65"/>
      <c r="F340" s="65"/>
      <c r="G340" s="65"/>
      <c r="H340" s="65"/>
      <c r="I340" s="65"/>
    </row>
    <row r="341" spans="5:9" ht="12.75">
      <c r="E341" s="65"/>
      <c r="F341" s="65"/>
      <c r="G341" s="65"/>
      <c r="H341" s="65"/>
      <c r="I341" s="65"/>
    </row>
    <row r="342" spans="5:9" ht="12.75">
      <c r="E342" s="65"/>
      <c r="F342" s="65"/>
      <c r="G342" s="65"/>
      <c r="H342" s="65"/>
      <c r="I342" s="65"/>
    </row>
    <row r="343" spans="5:9" ht="12.75">
      <c r="E343" s="65"/>
      <c r="F343" s="65"/>
      <c r="G343" s="65"/>
      <c r="H343" s="65"/>
      <c r="I343" s="65"/>
    </row>
    <row r="344" spans="5:9" ht="12.75">
      <c r="E344" s="65"/>
      <c r="F344" s="65"/>
      <c r="G344" s="65"/>
      <c r="H344" s="65"/>
      <c r="I344" s="65"/>
    </row>
    <row r="345" spans="5:9" ht="12.75">
      <c r="E345" s="65"/>
      <c r="F345" s="65"/>
      <c r="G345" s="65"/>
      <c r="H345" s="65"/>
      <c r="I345" s="65"/>
    </row>
    <row r="346" spans="5:9" ht="12.75">
      <c r="E346" s="65"/>
      <c r="F346" s="65"/>
      <c r="G346" s="65"/>
      <c r="H346" s="65"/>
      <c r="I346" s="65"/>
    </row>
    <row r="347" spans="5:9" ht="12.75">
      <c r="E347" s="65"/>
      <c r="F347" s="65"/>
      <c r="G347" s="65"/>
      <c r="H347" s="65"/>
      <c r="I347" s="65"/>
    </row>
    <row r="348" spans="5:9" ht="12.75">
      <c r="E348" s="65"/>
      <c r="F348" s="65"/>
      <c r="G348" s="65"/>
      <c r="H348" s="65"/>
      <c r="I348" s="65"/>
    </row>
    <row r="349" spans="5:9" ht="12.75">
      <c r="E349" s="65"/>
      <c r="F349" s="65"/>
      <c r="G349" s="65"/>
      <c r="H349" s="65"/>
      <c r="I349" s="65"/>
    </row>
    <row r="350" spans="5:9" ht="12.75">
      <c r="E350" s="65"/>
      <c r="F350" s="65"/>
      <c r="G350" s="65"/>
      <c r="H350" s="65"/>
      <c r="I350" s="65"/>
    </row>
    <row r="351" spans="5:9" ht="12.75">
      <c r="E351" s="65"/>
      <c r="F351" s="65"/>
      <c r="G351" s="65"/>
      <c r="H351" s="65"/>
      <c r="I351" s="65"/>
    </row>
    <row r="352" spans="5:9" ht="12.75">
      <c r="E352" s="65"/>
      <c r="F352" s="65"/>
      <c r="G352" s="65"/>
      <c r="H352" s="65"/>
      <c r="I352" s="65"/>
    </row>
    <row r="353" spans="5:9" ht="12.75">
      <c r="E353" s="65"/>
      <c r="F353" s="65"/>
      <c r="G353" s="65"/>
      <c r="H353" s="65"/>
      <c r="I353" s="65"/>
    </row>
    <row r="354" spans="5:9" ht="12.75">
      <c r="E354" s="65"/>
      <c r="F354" s="65"/>
      <c r="G354" s="65"/>
      <c r="H354" s="65"/>
      <c r="I354" s="65"/>
    </row>
    <row r="355" spans="5:9" ht="12.75">
      <c r="E355" s="65"/>
      <c r="F355" s="65"/>
      <c r="G355" s="65"/>
      <c r="H355" s="65"/>
      <c r="I355" s="65"/>
    </row>
    <row r="356" spans="5:9" ht="12.75">
      <c r="E356" s="65"/>
      <c r="F356" s="65"/>
      <c r="G356" s="65"/>
      <c r="H356" s="65"/>
      <c r="I356" s="65"/>
    </row>
    <row r="357" spans="5:9" ht="12.75">
      <c r="E357" s="65"/>
      <c r="F357" s="65"/>
      <c r="G357" s="65"/>
      <c r="H357" s="65"/>
      <c r="I357" s="65"/>
    </row>
    <row r="358" spans="5:9" ht="12.75">
      <c r="E358" s="65"/>
      <c r="F358" s="65"/>
      <c r="G358" s="65"/>
      <c r="H358" s="65"/>
      <c r="I358" s="65"/>
    </row>
    <row r="359" spans="5:9" ht="12.75">
      <c r="E359" s="65"/>
      <c r="F359" s="65"/>
      <c r="G359" s="65"/>
      <c r="H359" s="65"/>
      <c r="I359" s="65"/>
    </row>
    <row r="360" spans="5:9" ht="12.75">
      <c r="E360" s="65"/>
      <c r="F360" s="65"/>
      <c r="G360" s="65"/>
      <c r="H360" s="65"/>
      <c r="I360" s="65"/>
    </row>
    <row r="361" spans="5:9" ht="12.75">
      <c r="E361" s="65"/>
      <c r="F361" s="65"/>
      <c r="G361" s="65"/>
      <c r="H361" s="65"/>
      <c r="I361" s="65"/>
    </row>
    <row r="362" spans="5:9" ht="12.75">
      <c r="E362" s="65"/>
      <c r="F362" s="65"/>
      <c r="G362" s="65"/>
      <c r="H362" s="65"/>
      <c r="I362" s="65"/>
    </row>
    <row r="363" spans="5:9" ht="12.75">
      <c r="E363" s="65"/>
      <c r="F363" s="65"/>
      <c r="G363" s="65"/>
      <c r="H363" s="65"/>
      <c r="I363" s="65"/>
    </row>
    <row r="364" spans="5:9" ht="12.75">
      <c r="E364" s="65"/>
      <c r="F364" s="65"/>
      <c r="G364" s="65"/>
      <c r="H364" s="65"/>
      <c r="I364" s="65"/>
    </row>
    <row r="365" spans="5:9" ht="12.75">
      <c r="E365" s="65"/>
      <c r="F365" s="65"/>
      <c r="G365" s="65"/>
      <c r="H365" s="65"/>
      <c r="I365" s="65"/>
    </row>
    <row r="366" spans="5:9" ht="12.75">
      <c r="E366" s="65"/>
      <c r="F366" s="65"/>
      <c r="G366" s="65"/>
      <c r="H366" s="65"/>
      <c r="I366" s="65"/>
    </row>
    <row r="367" spans="5:9" ht="12.75">
      <c r="E367" s="65"/>
      <c r="F367" s="65"/>
      <c r="G367" s="65"/>
      <c r="H367" s="65"/>
      <c r="I367" s="65"/>
    </row>
    <row r="368" spans="5:9" ht="12.75">
      <c r="E368" s="65"/>
      <c r="F368" s="65"/>
      <c r="G368" s="65"/>
      <c r="H368" s="65"/>
      <c r="I368" s="65"/>
    </row>
    <row r="369" spans="5:9" ht="12.75">
      <c r="E369" s="65"/>
      <c r="F369" s="65"/>
      <c r="G369" s="65"/>
      <c r="H369" s="65"/>
      <c r="I369" s="65"/>
    </row>
    <row r="370" spans="5:9" ht="12.75">
      <c r="E370" s="65"/>
      <c r="F370" s="65"/>
      <c r="G370" s="65"/>
      <c r="H370" s="65"/>
      <c r="I370" s="65"/>
    </row>
    <row r="371" spans="5:9" ht="12.75">
      <c r="E371" s="65"/>
      <c r="F371" s="65"/>
      <c r="G371" s="65"/>
      <c r="H371" s="65"/>
      <c r="I371" s="65"/>
    </row>
    <row r="372" spans="5:9" ht="12.75">
      <c r="E372" s="65"/>
      <c r="F372" s="65"/>
      <c r="G372" s="65"/>
      <c r="H372" s="65"/>
      <c r="I372" s="65"/>
    </row>
    <row r="373" spans="5:9" ht="12.75">
      <c r="E373" s="65"/>
      <c r="F373" s="65"/>
      <c r="G373" s="65"/>
      <c r="H373" s="65"/>
      <c r="I373" s="65"/>
    </row>
    <row r="374" spans="5:9" ht="12.75">
      <c r="E374" s="65"/>
      <c r="F374" s="65"/>
      <c r="G374" s="65"/>
      <c r="H374" s="65"/>
      <c r="I374" s="65"/>
    </row>
    <row r="375" spans="5:9" ht="12.75">
      <c r="E375" s="65"/>
      <c r="F375" s="65"/>
      <c r="G375" s="65"/>
      <c r="H375" s="65"/>
      <c r="I375" s="65"/>
    </row>
    <row r="376" spans="5:9" ht="12.75">
      <c r="E376" s="65"/>
      <c r="F376" s="65"/>
      <c r="G376" s="65"/>
      <c r="H376" s="65"/>
      <c r="I376" s="65"/>
    </row>
    <row r="377" spans="5:9" ht="12.75">
      <c r="E377" s="65"/>
      <c r="F377" s="65"/>
      <c r="G377" s="65"/>
      <c r="H377" s="65"/>
      <c r="I377" s="65"/>
    </row>
    <row r="378" spans="5:9" ht="12.75">
      <c r="E378" s="65"/>
      <c r="F378" s="65"/>
      <c r="G378" s="65"/>
      <c r="H378" s="65"/>
      <c r="I378" s="65"/>
    </row>
    <row r="379" spans="5:9" ht="12.75">
      <c r="E379" s="65"/>
      <c r="F379" s="65"/>
      <c r="G379" s="65"/>
      <c r="H379" s="65"/>
      <c r="I379" s="65"/>
    </row>
    <row r="380" spans="5:9" ht="12.75">
      <c r="E380" s="65"/>
      <c r="F380" s="65"/>
      <c r="G380" s="65"/>
      <c r="H380" s="65"/>
      <c r="I380" s="65"/>
    </row>
    <row r="381" spans="5:9" ht="12.75">
      <c r="E381" s="65"/>
      <c r="F381" s="65"/>
      <c r="G381" s="65"/>
      <c r="H381" s="65"/>
      <c r="I381" s="65"/>
    </row>
    <row r="382" spans="5:9" ht="12.75">
      <c r="E382" s="65"/>
      <c r="F382" s="65"/>
      <c r="G382" s="65"/>
      <c r="H382" s="65"/>
      <c r="I382" s="65"/>
    </row>
    <row r="383" spans="5:9" ht="12.75">
      <c r="E383" s="65"/>
      <c r="F383" s="65"/>
      <c r="G383" s="65"/>
      <c r="H383" s="65"/>
      <c r="I383" s="65"/>
    </row>
    <row r="384" spans="5:9" ht="12.75">
      <c r="E384" s="65"/>
      <c r="F384" s="65"/>
      <c r="G384" s="65"/>
      <c r="H384" s="65"/>
      <c r="I384" s="65"/>
    </row>
    <row r="385" spans="5:9" ht="12.75">
      <c r="E385" s="65"/>
      <c r="F385" s="65"/>
      <c r="G385" s="65"/>
      <c r="H385" s="65"/>
      <c r="I385" s="65"/>
    </row>
    <row r="386" spans="5:9" ht="12.75">
      <c r="E386" s="65"/>
      <c r="F386" s="65"/>
      <c r="G386" s="65"/>
      <c r="H386" s="65"/>
      <c r="I386" s="65"/>
    </row>
    <row r="387" spans="5:9" ht="12.75">
      <c r="E387" s="65"/>
      <c r="F387" s="65"/>
      <c r="G387" s="65"/>
      <c r="H387" s="65"/>
      <c r="I387" s="65"/>
    </row>
    <row r="388" spans="5:9" ht="12.75">
      <c r="E388" s="65"/>
      <c r="F388" s="65"/>
      <c r="G388" s="65"/>
      <c r="H388" s="65"/>
      <c r="I388" s="65"/>
    </row>
    <row r="389" spans="5:9" ht="12.75">
      <c r="E389" s="65"/>
      <c r="F389" s="65"/>
      <c r="G389" s="65"/>
      <c r="H389" s="65"/>
      <c r="I389" s="65"/>
    </row>
    <row r="390" spans="5:9" ht="12.75">
      <c r="E390" s="65"/>
      <c r="F390" s="65"/>
      <c r="G390" s="65"/>
      <c r="H390" s="65"/>
      <c r="I390" s="65"/>
    </row>
    <row r="391" spans="5:9" ht="12.75">
      <c r="E391" s="65"/>
      <c r="F391" s="65"/>
      <c r="G391" s="65"/>
      <c r="H391" s="65"/>
      <c r="I391" s="65"/>
    </row>
    <row r="392" spans="5:9" ht="12.75">
      <c r="E392" s="65"/>
      <c r="F392" s="65"/>
      <c r="G392" s="65"/>
      <c r="H392" s="65"/>
      <c r="I392" s="65"/>
    </row>
    <row r="393" spans="5:9" ht="12.75">
      <c r="E393" s="65"/>
      <c r="F393" s="65"/>
      <c r="G393" s="65"/>
      <c r="H393" s="65"/>
      <c r="I393" s="65"/>
    </row>
    <row r="394" spans="5:9" ht="12.75">
      <c r="E394" s="65"/>
      <c r="F394" s="65"/>
      <c r="G394" s="65"/>
      <c r="H394" s="65"/>
      <c r="I394" s="65"/>
    </row>
    <row r="395" spans="5:9" ht="12.75">
      <c r="E395" s="65"/>
      <c r="F395" s="65"/>
      <c r="G395" s="65"/>
      <c r="H395" s="65"/>
      <c r="I395" s="65"/>
    </row>
    <row r="396" spans="5:9" ht="12.75">
      <c r="E396" s="65"/>
      <c r="F396" s="65"/>
      <c r="G396" s="65"/>
      <c r="H396" s="65"/>
      <c r="I396" s="65"/>
    </row>
    <row r="397" spans="5:9" ht="12.75">
      <c r="E397" s="65"/>
      <c r="F397" s="65"/>
      <c r="G397" s="65"/>
      <c r="H397" s="65"/>
      <c r="I397" s="65"/>
    </row>
    <row r="398" spans="5:9" ht="12.75">
      <c r="E398" s="65"/>
      <c r="F398" s="65"/>
      <c r="G398" s="65"/>
      <c r="H398" s="65"/>
      <c r="I398" s="65"/>
    </row>
    <row r="399" spans="5:9" ht="12.75">
      <c r="E399" s="65"/>
      <c r="F399" s="65"/>
      <c r="G399" s="65"/>
      <c r="H399" s="65"/>
      <c r="I399" s="65"/>
    </row>
    <row r="400" spans="5:9" ht="12.75">
      <c r="E400" s="65"/>
      <c r="F400" s="65"/>
      <c r="G400" s="65"/>
      <c r="H400" s="65"/>
      <c r="I400" s="65"/>
    </row>
    <row r="401" spans="5:9" ht="12.75">
      <c r="E401" s="65"/>
      <c r="F401" s="65"/>
      <c r="G401" s="65"/>
      <c r="H401" s="65"/>
      <c r="I401" s="65"/>
    </row>
    <row r="402" spans="5:9" ht="12.75">
      <c r="E402" s="65"/>
      <c r="F402" s="65"/>
      <c r="G402" s="65"/>
      <c r="H402" s="65"/>
      <c r="I402" s="65"/>
    </row>
    <row r="403" spans="5:9" ht="12.75">
      <c r="E403" s="65"/>
      <c r="F403" s="65"/>
      <c r="G403" s="65"/>
      <c r="H403" s="65"/>
      <c r="I403" s="65"/>
    </row>
    <row r="404" spans="5:9" ht="12.75">
      <c r="E404" s="65"/>
      <c r="F404" s="65"/>
      <c r="G404" s="65"/>
      <c r="H404" s="65"/>
      <c r="I404" s="65"/>
    </row>
    <row r="405" spans="5:9" ht="12.75">
      <c r="E405" s="65"/>
      <c r="F405" s="65"/>
      <c r="G405" s="65"/>
      <c r="H405" s="65"/>
      <c r="I405" s="65"/>
    </row>
    <row r="406" spans="5:9" ht="12.75">
      <c r="E406" s="65"/>
      <c r="F406" s="65"/>
      <c r="G406" s="65"/>
      <c r="H406" s="65"/>
      <c r="I406" s="65"/>
    </row>
    <row r="407" spans="5:9" ht="12.75">
      <c r="E407" s="65"/>
      <c r="F407" s="65"/>
      <c r="G407" s="65"/>
      <c r="H407" s="65"/>
      <c r="I407" s="65"/>
    </row>
    <row r="408" spans="5:9" ht="12.75">
      <c r="E408" s="65"/>
      <c r="F408" s="65"/>
      <c r="G408" s="65"/>
      <c r="H408" s="65"/>
      <c r="I408" s="65"/>
    </row>
    <row r="409" spans="5:9" ht="12.75">
      <c r="E409" s="65"/>
      <c r="F409" s="65"/>
      <c r="G409" s="65"/>
      <c r="H409" s="65"/>
      <c r="I409" s="65"/>
    </row>
    <row r="410" spans="5:9" ht="12.75">
      <c r="E410" s="65"/>
      <c r="F410" s="65"/>
      <c r="G410" s="65"/>
      <c r="H410" s="65"/>
      <c r="I410" s="65"/>
    </row>
    <row r="411" spans="5:9" ht="12.75">
      <c r="E411" s="65"/>
      <c r="F411" s="65"/>
      <c r="G411" s="65"/>
      <c r="H411" s="65"/>
      <c r="I411" s="65"/>
    </row>
    <row r="412" spans="5:9" ht="12.75">
      <c r="E412" s="65"/>
      <c r="F412" s="65"/>
      <c r="G412" s="65"/>
      <c r="H412" s="65"/>
      <c r="I412" s="65"/>
    </row>
    <row r="413" spans="5:9" ht="12.75">
      <c r="E413" s="65"/>
      <c r="F413" s="65"/>
      <c r="G413" s="65"/>
      <c r="H413" s="65"/>
      <c r="I413" s="65"/>
    </row>
    <row r="414" spans="5:9" ht="12.75">
      <c r="E414" s="65"/>
      <c r="F414" s="65"/>
      <c r="G414" s="65"/>
      <c r="H414" s="65"/>
      <c r="I414" s="65"/>
    </row>
    <row r="415" spans="5:9" ht="12.75">
      <c r="E415" s="65"/>
      <c r="F415" s="65"/>
      <c r="G415" s="65"/>
      <c r="H415" s="65"/>
      <c r="I415" s="65"/>
    </row>
    <row r="416" spans="5:9" ht="12.75">
      <c r="E416" s="65"/>
      <c r="F416" s="65"/>
      <c r="G416" s="65"/>
      <c r="H416" s="65"/>
      <c r="I416" s="65"/>
    </row>
    <row r="417" spans="5:9" ht="12.75">
      <c r="E417" s="65"/>
      <c r="F417" s="65"/>
      <c r="G417" s="65"/>
      <c r="H417" s="65"/>
      <c r="I417" s="65"/>
    </row>
    <row r="418" spans="5:9" ht="12.75">
      <c r="E418" s="65"/>
      <c r="F418" s="65"/>
      <c r="G418" s="65"/>
      <c r="H418" s="65"/>
      <c r="I418" s="65"/>
    </row>
    <row r="419" spans="5:9" ht="12.75">
      <c r="E419" s="65"/>
      <c r="F419" s="65"/>
      <c r="G419" s="65"/>
      <c r="H419" s="65"/>
      <c r="I419" s="65"/>
    </row>
    <row r="420" spans="5:9" ht="12.75">
      <c r="E420" s="65"/>
      <c r="F420" s="65"/>
      <c r="G420" s="65"/>
      <c r="H420" s="65"/>
      <c r="I420" s="65"/>
    </row>
    <row r="421" spans="5:9" ht="12.75">
      <c r="E421" s="65"/>
      <c r="F421" s="65"/>
      <c r="G421" s="65"/>
      <c r="H421" s="65"/>
      <c r="I421" s="65"/>
    </row>
    <row r="422" spans="5:9" ht="12.75">
      <c r="E422" s="65"/>
      <c r="F422" s="65"/>
      <c r="G422" s="65"/>
      <c r="H422" s="65"/>
      <c r="I422" s="65"/>
    </row>
    <row r="423" spans="5:9" ht="12.75">
      <c r="E423" s="65"/>
      <c r="F423" s="65"/>
      <c r="G423" s="65"/>
      <c r="H423" s="65"/>
      <c r="I423" s="65"/>
    </row>
    <row r="424" spans="5:9" ht="12.75">
      <c r="E424" s="65"/>
      <c r="F424" s="65"/>
      <c r="G424" s="65"/>
      <c r="H424" s="65"/>
      <c r="I424" s="65"/>
    </row>
    <row r="425" spans="5:9" ht="12.75">
      <c r="E425" s="65"/>
      <c r="F425" s="65"/>
      <c r="G425" s="65"/>
      <c r="H425" s="65"/>
      <c r="I425" s="65"/>
    </row>
    <row r="426" spans="5:9" ht="12.75">
      <c r="E426" s="65"/>
      <c r="F426" s="65"/>
      <c r="G426" s="65"/>
      <c r="H426" s="65"/>
      <c r="I426" s="65"/>
    </row>
    <row r="427" spans="5:9" ht="12.75">
      <c r="E427" s="65"/>
      <c r="F427" s="65"/>
      <c r="G427" s="65"/>
      <c r="H427" s="65"/>
      <c r="I427" s="65"/>
    </row>
    <row r="428" spans="5:9" ht="12.75">
      <c r="E428" s="65"/>
      <c r="F428" s="65"/>
      <c r="G428" s="65"/>
      <c r="H428" s="65"/>
      <c r="I428" s="65"/>
    </row>
    <row r="429" spans="5:9" ht="12.75">
      <c r="E429" s="65"/>
      <c r="F429" s="65"/>
      <c r="G429" s="65"/>
      <c r="H429" s="65"/>
      <c r="I429" s="65"/>
    </row>
    <row r="430" spans="5:9" ht="12.75">
      <c r="E430" s="65"/>
      <c r="F430" s="65"/>
      <c r="G430" s="65"/>
      <c r="H430" s="65"/>
      <c r="I430" s="65"/>
    </row>
    <row r="431" spans="5:9" ht="12.75">
      <c r="E431" s="65"/>
      <c r="F431" s="65"/>
      <c r="G431" s="65"/>
      <c r="H431" s="65"/>
      <c r="I431" s="65"/>
    </row>
    <row r="432" spans="5:9" ht="12.75">
      <c r="E432" s="65"/>
      <c r="F432" s="65"/>
      <c r="G432" s="65"/>
      <c r="H432" s="65"/>
      <c r="I432" s="65"/>
    </row>
    <row r="433" spans="5:9" ht="12.75">
      <c r="E433" s="65"/>
      <c r="F433" s="65"/>
      <c r="G433" s="65"/>
      <c r="H433" s="65"/>
      <c r="I433" s="65"/>
    </row>
    <row r="434" spans="5:9" ht="12.75">
      <c r="E434" s="65"/>
      <c r="F434" s="65"/>
      <c r="G434" s="65"/>
      <c r="H434" s="65"/>
      <c r="I434" s="65"/>
    </row>
    <row r="435" spans="5:9" ht="12.75">
      <c r="E435" s="65"/>
      <c r="F435" s="65"/>
      <c r="G435" s="65"/>
      <c r="H435" s="65"/>
      <c r="I435" s="65"/>
    </row>
    <row r="436" spans="5:9" ht="12.75">
      <c r="E436" s="65"/>
      <c r="F436" s="65"/>
      <c r="G436" s="65"/>
      <c r="H436" s="65"/>
      <c r="I436" s="65"/>
    </row>
    <row r="437" spans="5:9" ht="12.75">
      <c r="E437" s="65"/>
      <c r="F437" s="65"/>
      <c r="G437" s="65"/>
      <c r="H437" s="65"/>
      <c r="I437" s="65"/>
    </row>
    <row r="438" spans="5:9" ht="12.75">
      <c r="E438" s="65"/>
      <c r="F438" s="65"/>
      <c r="G438" s="65"/>
      <c r="H438" s="65"/>
      <c r="I438" s="65"/>
    </row>
    <row r="439" spans="5:9" ht="12.75">
      <c r="E439" s="65"/>
      <c r="F439" s="65"/>
      <c r="G439" s="65"/>
      <c r="H439" s="65"/>
      <c r="I439" s="65"/>
    </row>
    <row r="440" spans="5:9" ht="12.75">
      <c r="E440" s="65"/>
      <c r="F440" s="65"/>
      <c r="G440" s="65"/>
      <c r="H440" s="65"/>
      <c r="I440" s="65"/>
    </row>
    <row r="441" spans="5:9" ht="12.75">
      <c r="E441" s="65"/>
      <c r="F441" s="65"/>
      <c r="G441" s="65"/>
      <c r="H441" s="65"/>
      <c r="I441" s="65"/>
    </row>
    <row r="442" spans="5:9" ht="12.75">
      <c r="E442" s="65"/>
      <c r="F442" s="65"/>
      <c r="G442" s="65"/>
      <c r="H442" s="65"/>
      <c r="I442" s="65"/>
    </row>
    <row r="443" spans="5:9" ht="12.75">
      <c r="E443" s="65"/>
      <c r="F443" s="65"/>
      <c r="G443" s="65"/>
      <c r="H443" s="65"/>
      <c r="I443" s="65"/>
    </row>
    <row r="444" spans="5:9" ht="12.75">
      <c r="E444" s="65"/>
      <c r="F444" s="65"/>
      <c r="G444" s="65"/>
      <c r="H444" s="65"/>
      <c r="I444" s="65"/>
    </row>
    <row r="445" spans="5:9" ht="12.75">
      <c r="E445" s="65"/>
      <c r="F445" s="65"/>
      <c r="G445" s="65"/>
      <c r="H445" s="65"/>
      <c r="I445" s="65"/>
    </row>
    <row r="446" spans="5:9" ht="12.75">
      <c r="E446" s="65"/>
      <c r="F446" s="65"/>
      <c r="G446" s="65"/>
      <c r="H446" s="65"/>
      <c r="I446" s="65"/>
    </row>
    <row r="447" spans="5:9" ht="12.75">
      <c r="E447" s="65"/>
      <c r="F447" s="65"/>
      <c r="G447" s="65"/>
      <c r="H447" s="65"/>
      <c r="I447" s="65"/>
    </row>
    <row r="448" spans="5:9" ht="12.75">
      <c r="E448" s="65"/>
      <c r="F448" s="65"/>
      <c r="G448" s="65"/>
      <c r="H448" s="65"/>
      <c r="I448" s="65"/>
    </row>
    <row r="449" spans="5:9" ht="12.75">
      <c r="E449" s="65"/>
      <c r="F449" s="65"/>
      <c r="G449" s="65"/>
      <c r="H449" s="65"/>
      <c r="I449" s="65"/>
    </row>
    <row r="450" spans="5:9" ht="12.75">
      <c r="E450" s="65"/>
      <c r="F450" s="65"/>
      <c r="G450" s="65"/>
      <c r="H450" s="65"/>
      <c r="I450" s="65"/>
    </row>
    <row r="451" spans="5:9" ht="12.75">
      <c r="E451" s="65"/>
      <c r="F451" s="65"/>
      <c r="G451" s="65"/>
      <c r="H451" s="65"/>
      <c r="I451" s="65"/>
    </row>
    <row r="452" spans="5:9" ht="12.75">
      <c r="E452" s="65"/>
      <c r="F452" s="65"/>
      <c r="G452" s="65"/>
      <c r="H452" s="65"/>
      <c r="I452" s="65"/>
    </row>
    <row r="453" spans="5:9" ht="12.75">
      <c r="E453" s="65"/>
      <c r="F453" s="65"/>
      <c r="G453" s="65"/>
      <c r="H453" s="65"/>
      <c r="I453" s="65"/>
    </row>
    <row r="454" spans="5:9" ht="12.75">
      <c r="E454" s="65"/>
      <c r="F454" s="65"/>
      <c r="G454" s="65"/>
      <c r="H454" s="65"/>
      <c r="I454" s="65"/>
    </row>
    <row r="455" spans="5:9" ht="12.75">
      <c r="E455" s="65"/>
      <c r="F455" s="65"/>
      <c r="G455" s="65"/>
      <c r="H455" s="65"/>
      <c r="I455" s="65"/>
    </row>
    <row r="456" spans="5:9" ht="12.75">
      <c r="E456" s="65"/>
      <c r="F456" s="65"/>
      <c r="G456" s="65"/>
      <c r="H456" s="65"/>
      <c r="I456" s="65"/>
    </row>
    <row r="457" spans="5:9" ht="12.75">
      <c r="E457" s="65"/>
      <c r="F457" s="65"/>
      <c r="G457" s="65"/>
      <c r="H457" s="65"/>
      <c r="I457" s="65"/>
    </row>
    <row r="458" spans="5:9" ht="12.75">
      <c r="E458" s="65"/>
      <c r="F458" s="65"/>
      <c r="G458" s="65"/>
      <c r="H458" s="65"/>
      <c r="I458" s="65"/>
    </row>
    <row r="459" spans="5:9" ht="12.75">
      <c r="E459" s="65"/>
      <c r="F459" s="65"/>
      <c r="G459" s="65"/>
      <c r="H459" s="65"/>
      <c r="I459" s="65"/>
    </row>
    <row r="460" spans="5:9" ht="12.75">
      <c r="E460" s="65"/>
      <c r="F460" s="65"/>
      <c r="G460" s="65"/>
      <c r="H460" s="65"/>
      <c r="I460" s="65"/>
    </row>
    <row r="461" spans="5:9" ht="12.75">
      <c r="E461" s="65"/>
      <c r="F461" s="65"/>
      <c r="G461" s="65"/>
      <c r="H461" s="65"/>
      <c r="I461" s="65"/>
    </row>
    <row r="462" spans="5:9" ht="12.75">
      <c r="E462" s="65"/>
      <c r="F462" s="65"/>
      <c r="G462" s="65"/>
      <c r="H462" s="65"/>
      <c r="I462" s="65"/>
    </row>
    <row r="463" spans="5:9" ht="12.75">
      <c r="E463" s="65"/>
      <c r="F463" s="65"/>
      <c r="G463" s="65"/>
      <c r="H463" s="65"/>
      <c r="I463" s="65"/>
    </row>
    <row r="464" spans="5:9" ht="12.75">
      <c r="E464" s="65"/>
      <c r="F464" s="65"/>
      <c r="G464" s="65"/>
      <c r="H464" s="65"/>
      <c r="I464" s="65"/>
    </row>
    <row r="465" spans="5:9" ht="12.75">
      <c r="E465" s="65"/>
      <c r="F465" s="65"/>
      <c r="G465" s="65"/>
      <c r="H465" s="65"/>
      <c r="I465" s="65"/>
    </row>
    <row r="466" spans="5:9" ht="12.75">
      <c r="E466" s="65"/>
      <c r="F466" s="65"/>
      <c r="G466" s="65"/>
      <c r="H466" s="65"/>
      <c r="I466" s="65"/>
    </row>
    <row r="467" spans="5:9" ht="12.75">
      <c r="E467" s="65"/>
      <c r="F467" s="65"/>
      <c r="G467" s="65"/>
      <c r="H467" s="65"/>
      <c r="I467" s="65"/>
    </row>
    <row r="468" spans="5:9" ht="12.75">
      <c r="E468" s="65"/>
      <c r="F468" s="65"/>
      <c r="G468" s="65"/>
      <c r="H468" s="65"/>
      <c r="I468" s="65"/>
    </row>
    <row r="469" spans="5:9" ht="12.75">
      <c r="E469" s="65"/>
      <c r="F469" s="65"/>
      <c r="G469" s="65"/>
      <c r="H469" s="65"/>
      <c r="I469" s="65"/>
    </row>
    <row r="470" spans="5:9" ht="12.75">
      <c r="E470" s="65"/>
      <c r="F470" s="65"/>
      <c r="G470" s="65"/>
      <c r="H470" s="65"/>
      <c r="I470" s="65"/>
    </row>
    <row r="471" spans="5:9" ht="12.75">
      <c r="E471" s="65"/>
      <c r="F471" s="65"/>
      <c r="G471" s="65"/>
      <c r="H471" s="65"/>
      <c r="I471" s="65"/>
    </row>
    <row r="472" spans="5:9" ht="12.75">
      <c r="E472" s="65"/>
      <c r="F472" s="65"/>
      <c r="G472" s="65"/>
      <c r="H472" s="65"/>
      <c r="I472" s="65"/>
    </row>
    <row r="473" spans="5:9" ht="12.75">
      <c r="E473" s="65"/>
      <c r="F473" s="65"/>
      <c r="G473" s="65"/>
      <c r="H473" s="65"/>
      <c r="I473" s="65"/>
    </row>
    <row r="474" spans="5:9" ht="12.75">
      <c r="E474" s="65"/>
      <c r="F474" s="65"/>
      <c r="G474" s="65"/>
      <c r="H474" s="65"/>
      <c r="I474" s="65"/>
    </row>
    <row r="475" spans="5:9" ht="12.75">
      <c r="E475" s="65"/>
      <c r="F475" s="65"/>
      <c r="G475" s="65"/>
      <c r="H475" s="65"/>
      <c r="I475" s="65"/>
    </row>
    <row r="476" spans="5:9" ht="12.75">
      <c r="E476" s="65"/>
      <c r="F476" s="65"/>
      <c r="G476" s="65"/>
      <c r="H476" s="65"/>
      <c r="I476" s="65"/>
    </row>
    <row r="477" spans="5:9" ht="12.75">
      <c r="E477" s="65"/>
      <c r="F477" s="65"/>
      <c r="G477" s="65"/>
      <c r="H477" s="65"/>
      <c r="I477" s="65"/>
    </row>
    <row r="478" spans="5:9" ht="12.75">
      <c r="E478" s="65"/>
      <c r="F478" s="65"/>
      <c r="G478" s="65"/>
      <c r="H478" s="65"/>
      <c r="I478" s="65"/>
    </row>
    <row r="479" spans="5:9" ht="12.75">
      <c r="E479" s="65"/>
      <c r="F479" s="65"/>
      <c r="G479" s="65"/>
      <c r="H479" s="65"/>
      <c r="I479" s="65"/>
    </row>
    <row r="480" spans="5:9" ht="12.75">
      <c r="E480" s="65"/>
      <c r="F480" s="65"/>
      <c r="G480" s="65"/>
      <c r="H480" s="65"/>
      <c r="I480" s="65"/>
    </row>
    <row r="481" spans="5:9" ht="12.75">
      <c r="E481" s="65"/>
      <c r="F481" s="65"/>
      <c r="G481" s="65"/>
      <c r="H481" s="65"/>
      <c r="I481" s="65"/>
    </row>
    <row r="482" spans="5:9" ht="12.75">
      <c r="E482" s="65"/>
      <c r="F482" s="65"/>
      <c r="G482" s="65"/>
      <c r="H482" s="65"/>
      <c r="I482" s="65"/>
    </row>
    <row r="483" spans="5:9" ht="12.75">
      <c r="E483" s="65"/>
      <c r="F483" s="65"/>
      <c r="G483" s="65"/>
      <c r="H483" s="65"/>
      <c r="I483" s="65"/>
    </row>
    <row r="484" spans="5:9" ht="12.75">
      <c r="E484" s="65"/>
      <c r="F484" s="65"/>
      <c r="G484" s="65"/>
      <c r="H484" s="65"/>
      <c r="I484" s="65"/>
    </row>
    <row r="485" spans="5:9" ht="12.75">
      <c r="E485" s="65"/>
      <c r="F485" s="65"/>
      <c r="G485" s="65"/>
      <c r="H485" s="65"/>
      <c r="I485" s="65"/>
    </row>
    <row r="486" spans="5:9" ht="12.75">
      <c r="E486" s="65"/>
      <c r="F486" s="65"/>
      <c r="G486" s="65"/>
      <c r="H486" s="65"/>
      <c r="I486" s="65"/>
    </row>
    <row r="487" spans="5:9" ht="12.75">
      <c r="E487" s="65"/>
      <c r="F487" s="65"/>
      <c r="G487" s="65"/>
      <c r="H487" s="65"/>
      <c r="I487" s="65"/>
    </row>
    <row r="488" spans="5:9" ht="12.75">
      <c r="E488" s="65"/>
      <c r="F488" s="65"/>
      <c r="G488" s="65"/>
      <c r="H488" s="65"/>
      <c r="I488" s="65"/>
    </row>
    <row r="489" spans="5:9" ht="12.75">
      <c r="E489" s="65"/>
      <c r="F489" s="65"/>
      <c r="G489" s="65"/>
      <c r="H489" s="65"/>
      <c r="I489" s="65"/>
    </row>
    <row r="490" spans="5:9" ht="12.75">
      <c r="E490" s="65"/>
      <c r="F490" s="65"/>
      <c r="G490" s="65"/>
      <c r="H490" s="65"/>
      <c r="I490" s="65"/>
    </row>
    <row r="491" spans="5:9" ht="12.75">
      <c r="E491" s="65"/>
      <c r="F491" s="65"/>
      <c r="G491" s="65"/>
      <c r="H491" s="65"/>
      <c r="I491" s="65"/>
    </row>
    <row r="492" spans="5:9" ht="12.75">
      <c r="E492" s="65"/>
      <c r="F492" s="65"/>
      <c r="G492" s="65"/>
      <c r="H492" s="65"/>
      <c r="I492" s="65"/>
    </row>
    <row r="493" spans="5:9" ht="12.75">
      <c r="E493" s="65"/>
      <c r="F493" s="65"/>
      <c r="G493" s="65"/>
      <c r="H493" s="65"/>
      <c r="I493" s="65"/>
    </row>
    <row r="494" spans="5:9" ht="12.75">
      <c r="E494" s="65"/>
      <c r="F494" s="65"/>
      <c r="G494" s="65"/>
      <c r="H494" s="65"/>
      <c r="I494" s="65"/>
    </row>
    <row r="495" spans="5:9" ht="12.75">
      <c r="E495" s="65"/>
      <c r="F495" s="65"/>
      <c r="G495" s="65"/>
      <c r="H495" s="65"/>
      <c r="I495" s="65"/>
    </row>
    <row r="496" spans="5:9" ht="12.75">
      <c r="E496" s="65"/>
      <c r="F496" s="65"/>
      <c r="G496" s="65"/>
      <c r="H496" s="65"/>
      <c r="I496" s="65"/>
    </row>
    <row r="497" spans="5:9" ht="12.75">
      <c r="E497" s="65"/>
      <c r="F497" s="65"/>
      <c r="G497" s="65"/>
      <c r="H497" s="65"/>
      <c r="I497" s="65"/>
    </row>
    <row r="498" spans="5:9" ht="12.75">
      <c r="E498" s="65"/>
      <c r="F498" s="65"/>
      <c r="G498" s="65"/>
      <c r="H498" s="65"/>
      <c r="I498" s="65"/>
    </row>
    <row r="499" spans="5:9" ht="12.75">
      <c r="E499" s="65"/>
      <c r="F499" s="65"/>
      <c r="G499" s="65"/>
      <c r="H499" s="65"/>
      <c r="I499" s="65"/>
    </row>
    <row r="500" spans="5:9" ht="12.75">
      <c r="E500" s="65"/>
      <c r="F500" s="65"/>
      <c r="G500" s="65"/>
      <c r="H500" s="65"/>
      <c r="I500" s="65"/>
    </row>
    <row r="501" spans="5:9" ht="12.75">
      <c r="E501" s="65"/>
      <c r="F501" s="65"/>
      <c r="G501" s="65"/>
      <c r="H501" s="65"/>
      <c r="I501" s="65"/>
    </row>
    <row r="502" spans="5:9" ht="12.75">
      <c r="E502" s="65"/>
      <c r="F502" s="65"/>
      <c r="G502" s="65"/>
      <c r="H502" s="65"/>
      <c r="I502" s="65"/>
    </row>
    <row r="503" spans="5:9" ht="12.75">
      <c r="E503" s="65"/>
      <c r="F503" s="65"/>
      <c r="G503" s="65"/>
      <c r="H503" s="65"/>
      <c r="I503" s="65"/>
    </row>
    <row r="504" spans="5:9" ht="12.75">
      <c r="E504" s="65"/>
      <c r="F504" s="65"/>
      <c r="G504" s="65"/>
      <c r="H504" s="65"/>
      <c r="I504" s="65"/>
    </row>
    <row r="505" spans="5:9" ht="12.75">
      <c r="E505" s="65"/>
      <c r="F505" s="65"/>
      <c r="G505" s="65"/>
      <c r="H505" s="65"/>
      <c r="I505" s="65"/>
    </row>
    <row r="506" spans="5:9" ht="12.75">
      <c r="E506" s="65"/>
      <c r="F506" s="65"/>
      <c r="G506" s="65"/>
      <c r="H506" s="65"/>
      <c r="I506" s="65"/>
    </row>
    <row r="507" spans="5:9" ht="12.75">
      <c r="E507" s="65"/>
      <c r="F507" s="65"/>
      <c r="G507" s="65"/>
      <c r="H507" s="65"/>
      <c r="I507" s="65"/>
    </row>
    <row r="508" spans="5:9" ht="12.75">
      <c r="E508" s="65"/>
      <c r="F508" s="65"/>
      <c r="G508" s="65"/>
      <c r="H508" s="65"/>
      <c r="I508" s="65"/>
    </row>
    <row r="509" spans="5:9" ht="12.75">
      <c r="E509" s="65"/>
      <c r="F509" s="65"/>
      <c r="G509" s="65"/>
      <c r="H509" s="65"/>
      <c r="I509" s="65"/>
    </row>
    <row r="510" spans="5:9" ht="12.75">
      <c r="E510" s="65"/>
      <c r="F510" s="65"/>
      <c r="G510" s="65"/>
      <c r="H510" s="65"/>
      <c r="I510" s="65"/>
    </row>
    <row r="511" spans="5:9" ht="12.75">
      <c r="E511" s="65"/>
      <c r="F511" s="65"/>
      <c r="G511" s="65"/>
      <c r="H511" s="65"/>
      <c r="I511" s="65"/>
    </row>
    <row r="512" spans="5:9" ht="12.75">
      <c r="E512" s="65"/>
      <c r="F512" s="65"/>
      <c r="G512" s="65"/>
      <c r="H512" s="65"/>
      <c r="I512" s="65"/>
    </row>
    <row r="513" spans="5:9" ht="12.75">
      <c r="E513" s="65"/>
      <c r="F513" s="65"/>
      <c r="G513" s="65"/>
      <c r="H513" s="65"/>
      <c r="I513" s="65"/>
    </row>
    <row r="514" spans="5:9" ht="12.75">
      <c r="E514" s="65"/>
      <c r="F514" s="65"/>
      <c r="G514" s="65"/>
      <c r="H514" s="65"/>
      <c r="I514" s="65"/>
    </row>
    <row r="515" spans="5:9" ht="12.75">
      <c r="E515" s="65"/>
      <c r="F515" s="65"/>
      <c r="G515" s="65"/>
      <c r="H515" s="65"/>
      <c r="I515" s="65"/>
    </row>
    <row r="516" spans="5:9" ht="12.75">
      <c r="E516" s="65"/>
      <c r="F516" s="65"/>
      <c r="G516" s="65"/>
      <c r="H516" s="65"/>
      <c r="I516" s="65"/>
    </row>
    <row r="517" spans="5:9" ht="12.75">
      <c r="E517" s="65"/>
      <c r="F517" s="65"/>
      <c r="G517" s="65"/>
      <c r="H517" s="65"/>
      <c r="I517" s="65"/>
    </row>
    <row r="518" spans="5:9" ht="12.75">
      <c r="E518" s="65"/>
      <c r="F518" s="65"/>
      <c r="G518" s="65"/>
      <c r="H518" s="65"/>
      <c r="I518" s="65"/>
    </row>
    <row r="519" spans="5:9" ht="12.75">
      <c r="E519" s="65"/>
      <c r="F519" s="65"/>
      <c r="G519" s="65"/>
      <c r="H519" s="65"/>
      <c r="I519" s="65"/>
    </row>
    <row r="520" spans="5:9" ht="12.75">
      <c r="E520" s="65"/>
      <c r="F520" s="65"/>
      <c r="G520" s="65"/>
      <c r="H520" s="65"/>
      <c r="I520" s="65"/>
    </row>
    <row r="521" spans="5:9" ht="12.75">
      <c r="E521" s="65"/>
      <c r="F521" s="65"/>
      <c r="G521" s="65"/>
      <c r="H521" s="65"/>
      <c r="I521" s="65"/>
    </row>
    <row r="522" spans="5:9" ht="12.75">
      <c r="E522" s="65"/>
      <c r="F522" s="65"/>
      <c r="G522" s="65"/>
      <c r="H522" s="65"/>
      <c r="I522" s="65"/>
    </row>
    <row r="523" spans="5:9" ht="12.75">
      <c r="E523" s="65"/>
      <c r="F523" s="65"/>
      <c r="G523" s="65"/>
      <c r="H523" s="65"/>
      <c r="I523" s="65"/>
    </row>
    <row r="524" spans="5:9" ht="12.75">
      <c r="E524" s="65"/>
      <c r="F524" s="65"/>
      <c r="G524" s="65"/>
      <c r="H524" s="65"/>
      <c r="I524" s="65"/>
    </row>
    <row r="525" spans="5:9" ht="12.75">
      <c r="E525" s="65"/>
      <c r="F525" s="65"/>
      <c r="G525" s="65"/>
      <c r="H525" s="65"/>
      <c r="I525" s="65"/>
    </row>
    <row r="526" spans="5:9" ht="12.75">
      <c r="E526" s="65"/>
      <c r="F526" s="65"/>
      <c r="G526" s="65"/>
      <c r="H526" s="65"/>
      <c r="I526" s="65"/>
    </row>
    <row r="527" spans="5:9" ht="12.75">
      <c r="E527" s="65"/>
      <c r="F527" s="65"/>
      <c r="G527" s="65"/>
      <c r="H527" s="65"/>
      <c r="I527" s="65"/>
    </row>
    <row r="528" spans="5:9" ht="12.75">
      <c r="E528" s="65"/>
      <c r="F528" s="65"/>
      <c r="G528" s="65"/>
      <c r="H528" s="65"/>
      <c r="I528" s="65"/>
    </row>
    <row r="529" spans="5:9" ht="12.75">
      <c r="E529" s="65"/>
      <c r="F529" s="65"/>
      <c r="G529" s="65"/>
      <c r="H529" s="65"/>
      <c r="I529" s="65"/>
    </row>
    <row r="530" spans="5:9" ht="12.75">
      <c r="E530" s="65"/>
      <c r="F530" s="65"/>
      <c r="G530" s="65"/>
      <c r="H530" s="65"/>
      <c r="I530" s="65"/>
    </row>
    <row r="531" spans="5:9" ht="12.75">
      <c r="E531" s="65"/>
      <c r="F531" s="65"/>
      <c r="G531" s="65"/>
      <c r="H531" s="65"/>
      <c r="I531" s="65"/>
    </row>
    <row r="532" spans="5:9" ht="12.75">
      <c r="E532" s="65"/>
      <c r="F532" s="65"/>
      <c r="G532" s="65"/>
      <c r="H532" s="65"/>
      <c r="I532" s="65"/>
    </row>
    <row r="533" spans="5:9" ht="12.75">
      <c r="E533" s="65"/>
      <c r="F533" s="65"/>
      <c r="G533" s="65"/>
      <c r="H533" s="65"/>
      <c r="I533" s="65"/>
    </row>
    <row r="534" spans="5:9" ht="12.75">
      <c r="E534" s="65"/>
      <c r="F534" s="65"/>
      <c r="G534" s="65"/>
      <c r="H534" s="65"/>
      <c r="I534" s="65"/>
    </row>
    <row r="535" spans="5:9" ht="12.75">
      <c r="E535" s="65"/>
      <c r="F535" s="65"/>
      <c r="G535" s="65"/>
      <c r="H535" s="65"/>
      <c r="I535" s="65"/>
    </row>
    <row r="536" spans="5:9" ht="12.75">
      <c r="E536" s="65"/>
      <c r="F536" s="65"/>
      <c r="G536" s="65"/>
      <c r="H536" s="65"/>
      <c r="I536" s="65"/>
    </row>
    <row r="537" spans="5:9" ht="12.75">
      <c r="E537" s="65"/>
      <c r="F537" s="65"/>
      <c r="G537" s="65"/>
      <c r="H537" s="65"/>
      <c r="I537" s="65"/>
    </row>
    <row r="538" spans="5:9" ht="12.75">
      <c r="E538" s="65"/>
      <c r="F538" s="65"/>
      <c r="G538" s="65"/>
      <c r="H538" s="65"/>
      <c r="I538" s="65"/>
    </row>
    <row r="539" spans="5:9" ht="12.75">
      <c r="E539" s="65"/>
      <c r="F539" s="65"/>
      <c r="G539" s="65"/>
      <c r="H539" s="65"/>
      <c r="I539" s="65"/>
    </row>
    <row r="540" spans="5:9" ht="12.75">
      <c r="E540" s="65"/>
      <c r="F540" s="65"/>
      <c r="G540" s="65"/>
      <c r="H540" s="65"/>
      <c r="I540" s="65"/>
    </row>
    <row r="541" spans="5:9" ht="12.75">
      <c r="E541" s="65"/>
      <c r="F541" s="65"/>
      <c r="G541" s="65"/>
      <c r="H541" s="65"/>
      <c r="I541" s="65"/>
    </row>
    <row r="542" spans="5:9" ht="12.75">
      <c r="E542" s="65"/>
      <c r="F542" s="65"/>
      <c r="G542" s="65"/>
      <c r="H542" s="65"/>
      <c r="I542" s="65"/>
    </row>
    <row r="543" spans="5:9" ht="12.75">
      <c r="E543" s="65"/>
      <c r="F543" s="65"/>
      <c r="G543" s="65"/>
      <c r="H543" s="65"/>
      <c r="I543" s="65"/>
    </row>
    <row r="544" spans="5:9" ht="12.75">
      <c r="E544" s="65"/>
      <c r="F544" s="65"/>
      <c r="G544" s="65"/>
      <c r="H544" s="65"/>
      <c r="I544" s="65"/>
    </row>
    <row r="545" spans="5:9" ht="12.75">
      <c r="E545" s="65"/>
      <c r="F545" s="65"/>
      <c r="G545" s="65"/>
      <c r="H545" s="65"/>
      <c r="I545" s="65"/>
    </row>
    <row r="546" spans="5:9" ht="12.75">
      <c r="E546" s="65"/>
      <c r="F546" s="65"/>
      <c r="G546" s="65"/>
      <c r="H546" s="65"/>
      <c r="I546" s="65"/>
    </row>
    <row r="547" spans="5:9" ht="12.75">
      <c r="E547" s="65"/>
      <c r="F547" s="65"/>
      <c r="G547" s="65"/>
      <c r="H547" s="65"/>
      <c r="I547" s="65"/>
    </row>
    <row r="548" spans="5:9" ht="12.75">
      <c r="E548" s="65"/>
      <c r="F548" s="65"/>
      <c r="G548" s="65"/>
      <c r="H548" s="65"/>
      <c r="I548" s="65"/>
    </row>
    <row r="549" spans="5:9" ht="12.75">
      <c r="E549" s="65"/>
      <c r="F549" s="65"/>
      <c r="G549" s="65"/>
      <c r="H549" s="65"/>
      <c r="I549" s="65"/>
    </row>
    <row r="550" spans="5:9" ht="12.75">
      <c r="E550" s="65"/>
      <c r="F550" s="65"/>
      <c r="G550" s="65"/>
      <c r="H550" s="65"/>
      <c r="I550" s="65"/>
    </row>
    <row r="551" spans="5:9" ht="12.75">
      <c r="E551" s="65"/>
      <c r="F551" s="65"/>
      <c r="G551" s="65"/>
      <c r="H551" s="65"/>
      <c r="I551" s="65"/>
    </row>
    <row r="552" spans="5:9" ht="12.75">
      <c r="E552" s="65"/>
      <c r="F552" s="65"/>
      <c r="G552" s="65"/>
      <c r="H552" s="65"/>
      <c r="I552" s="65"/>
    </row>
    <row r="553" spans="5:9" ht="12.75">
      <c r="E553" s="65"/>
      <c r="F553" s="65"/>
      <c r="G553" s="65"/>
      <c r="H553" s="65"/>
      <c r="I553" s="65"/>
    </row>
    <row r="554" spans="5:9" ht="12.75">
      <c r="E554" s="65"/>
      <c r="F554" s="65"/>
      <c r="G554" s="65"/>
      <c r="H554" s="65"/>
      <c r="I554" s="65"/>
    </row>
    <row r="555" spans="5:9" ht="12.75">
      <c r="E555" s="65"/>
      <c r="F555" s="65"/>
      <c r="G555" s="65"/>
      <c r="H555" s="65"/>
      <c r="I555" s="65"/>
    </row>
    <row r="556" spans="5:9" ht="12.75">
      <c r="E556" s="65"/>
      <c r="F556" s="65"/>
      <c r="G556" s="65"/>
      <c r="H556" s="65"/>
      <c r="I556" s="65"/>
    </row>
    <row r="557" spans="5:9" ht="12.75">
      <c r="E557" s="65"/>
      <c r="F557" s="65"/>
      <c r="G557" s="65"/>
      <c r="H557" s="65"/>
      <c r="I557" s="65"/>
    </row>
    <row r="558" spans="5:9" ht="12.75">
      <c r="E558" s="65"/>
      <c r="F558" s="65"/>
      <c r="G558" s="65"/>
      <c r="H558" s="65"/>
      <c r="I558" s="65"/>
    </row>
    <row r="559" spans="5:9" ht="12.75">
      <c r="E559" s="65"/>
      <c r="F559" s="65"/>
      <c r="G559" s="65"/>
      <c r="H559" s="65"/>
      <c r="I559" s="65"/>
    </row>
    <row r="560" spans="5:9" ht="12.75">
      <c r="E560" s="65"/>
      <c r="F560" s="65"/>
      <c r="G560" s="65"/>
      <c r="H560" s="65"/>
      <c r="I560" s="65"/>
    </row>
    <row r="561" spans="5:9" ht="12.75">
      <c r="E561" s="65"/>
      <c r="F561" s="65"/>
      <c r="G561" s="65"/>
      <c r="H561" s="65"/>
      <c r="I561" s="65"/>
    </row>
    <row r="562" spans="5:9" ht="12.75">
      <c r="E562" s="65"/>
      <c r="F562" s="65"/>
      <c r="G562" s="65"/>
      <c r="H562" s="65"/>
      <c r="I562" s="65"/>
    </row>
    <row r="563" spans="5:9" ht="12.75">
      <c r="E563" s="65"/>
      <c r="F563" s="65"/>
      <c r="G563" s="65"/>
      <c r="H563" s="65"/>
      <c r="I563" s="65"/>
    </row>
    <row r="564" spans="5:9" ht="12.75">
      <c r="E564" s="65"/>
      <c r="F564" s="65"/>
      <c r="G564" s="65"/>
      <c r="H564" s="65"/>
      <c r="I564" s="65"/>
    </row>
    <row r="565" spans="5:9" ht="12.75">
      <c r="E565" s="65"/>
      <c r="F565" s="65"/>
      <c r="G565" s="65"/>
      <c r="H565" s="65"/>
      <c r="I565" s="65"/>
    </row>
    <row r="566" spans="5:9" ht="12.75">
      <c r="E566" s="65"/>
      <c r="F566" s="65"/>
      <c r="G566" s="65"/>
      <c r="H566" s="65"/>
      <c r="I566" s="65"/>
    </row>
    <row r="567" spans="5:9" ht="12.75">
      <c r="E567" s="65"/>
      <c r="F567" s="65"/>
      <c r="G567" s="65"/>
      <c r="H567" s="65"/>
      <c r="I567" s="65"/>
    </row>
    <row r="568" spans="5:9" ht="12.75">
      <c r="E568" s="65"/>
      <c r="F568" s="65"/>
      <c r="G568" s="65"/>
      <c r="H568" s="65"/>
      <c r="I568" s="65"/>
    </row>
    <row r="569" spans="5:9" ht="12.75">
      <c r="E569" s="65"/>
      <c r="F569" s="65"/>
      <c r="G569" s="65"/>
      <c r="H569" s="65"/>
      <c r="I569" s="65"/>
    </row>
    <row r="570" spans="5:9" ht="12.75">
      <c r="E570" s="65"/>
      <c r="F570" s="65"/>
      <c r="G570" s="65"/>
      <c r="H570" s="65"/>
      <c r="I570" s="65"/>
    </row>
    <row r="571" spans="5:9" ht="12.75">
      <c r="E571" s="65"/>
      <c r="F571" s="65"/>
      <c r="G571" s="65"/>
      <c r="H571" s="65"/>
      <c r="I571" s="65"/>
    </row>
    <row r="572" spans="5:9" ht="12.75">
      <c r="E572" s="65"/>
      <c r="F572" s="65"/>
      <c r="G572" s="65"/>
      <c r="H572" s="65"/>
      <c r="I572" s="65"/>
    </row>
    <row r="573" spans="5:9" ht="12.75">
      <c r="E573" s="65"/>
      <c r="F573" s="65"/>
      <c r="G573" s="65"/>
      <c r="H573" s="65"/>
      <c r="I573" s="65"/>
    </row>
    <row r="574" spans="5:9" ht="12.75">
      <c r="E574" s="65"/>
      <c r="F574" s="65"/>
      <c r="G574" s="65"/>
      <c r="H574" s="65"/>
      <c r="I574" s="65"/>
    </row>
    <row r="575" spans="5:9" ht="12.75">
      <c r="E575" s="65"/>
      <c r="F575" s="65"/>
      <c r="G575" s="65"/>
      <c r="H575" s="65"/>
      <c r="I575" s="65"/>
    </row>
    <row r="576" spans="5:9" ht="12.75">
      <c r="E576" s="65"/>
      <c r="F576" s="65"/>
      <c r="G576" s="65"/>
      <c r="H576" s="65"/>
      <c r="I576" s="65"/>
    </row>
    <row r="577" spans="5:9" ht="12.75">
      <c r="E577" s="65"/>
      <c r="F577" s="65"/>
      <c r="G577" s="65"/>
      <c r="H577" s="65"/>
      <c r="I577" s="65"/>
    </row>
    <row r="578" spans="5:9" ht="12.75">
      <c r="E578" s="65"/>
      <c r="F578" s="65"/>
      <c r="G578" s="65"/>
      <c r="H578" s="65"/>
      <c r="I578" s="65"/>
    </row>
    <row r="579" spans="5:9" ht="12.75">
      <c r="E579" s="65"/>
      <c r="F579" s="65"/>
      <c r="G579" s="65"/>
      <c r="H579" s="65"/>
      <c r="I579" s="65"/>
    </row>
    <row r="580" spans="5:9" ht="12.75">
      <c r="E580" s="65"/>
      <c r="F580" s="65"/>
      <c r="G580" s="65"/>
      <c r="H580" s="65"/>
      <c r="I580" s="65"/>
    </row>
    <row r="581" spans="5:9" ht="12.75">
      <c r="E581" s="65"/>
      <c r="F581" s="65"/>
      <c r="G581" s="65"/>
      <c r="H581" s="65"/>
      <c r="I581" s="65"/>
    </row>
    <row r="582" spans="5:9" ht="12.75">
      <c r="E582" s="65"/>
      <c r="F582" s="65"/>
      <c r="G582" s="65"/>
      <c r="H582" s="65"/>
      <c r="I582" s="65"/>
    </row>
    <row r="583" spans="5:9" ht="12.75">
      <c r="E583" s="65"/>
      <c r="F583" s="65"/>
      <c r="G583" s="65"/>
      <c r="H583" s="65"/>
      <c r="I583" s="65"/>
    </row>
    <row r="584" spans="5:9" ht="12.75">
      <c r="E584" s="65"/>
      <c r="F584" s="65"/>
      <c r="G584" s="65"/>
      <c r="H584" s="65"/>
      <c r="I584" s="65"/>
    </row>
    <row r="585" spans="5:9" ht="12.75">
      <c r="E585" s="65"/>
      <c r="F585" s="65"/>
      <c r="G585" s="65"/>
      <c r="H585" s="65"/>
      <c r="I585" s="65"/>
    </row>
    <row r="586" spans="5:9" ht="12.75">
      <c r="E586" s="65"/>
      <c r="F586" s="65"/>
      <c r="G586" s="65"/>
      <c r="H586" s="65"/>
      <c r="I586" s="65"/>
    </row>
    <row r="587" spans="5:9" ht="12.75">
      <c r="E587" s="65"/>
      <c r="F587" s="65"/>
      <c r="G587" s="65"/>
      <c r="H587" s="65"/>
      <c r="I587" s="65"/>
    </row>
    <row r="588" spans="5:9" ht="12.75">
      <c r="E588" s="65"/>
      <c r="F588" s="65"/>
      <c r="G588" s="65"/>
      <c r="H588" s="65"/>
      <c r="I588" s="65"/>
    </row>
    <row r="589" spans="5:9" ht="12.75">
      <c r="E589" s="65"/>
      <c r="F589" s="65"/>
      <c r="G589" s="65"/>
      <c r="H589" s="65"/>
      <c r="I589" s="65"/>
    </row>
    <row r="590" spans="5:9" ht="12.75">
      <c r="E590" s="65"/>
      <c r="F590" s="65"/>
      <c r="G590" s="65"/>
      <c r="H590" s="65"/>
      <c r="I590" s="65"/>
    </row>
    <row r="591" spans="5:9" ht="12.75">
      <c r="E591" s="65"/>
      <c r="F591" s="65"/>
      <c r="G591" s="65"/>
      <c r="H591" s="65"/>
      <c r="I591" s="65"/>
    </row>
    <row r="592" spans="5:9" ht="12.75">
      <c r="E592" s="65"/>
      <c r="F592" s="65"/>
      <c r="G592" s="65"/>
      <c r="H592" s="65"/>
      <c r="I592" s="65"/>
    </row>
    <row r="593" spans="5:9" ht="12.75">
      <c r="E593" s="65"/>
      <c r="F593" s="65"/>
      <c r="G593" s="65"/>
      <c r="H593" s="65"/>
      <c r="I593" s="65"/>
    </row>
    <row r="594" spans="5:9" ht="12.75">
      <c r="E594" s="65"/>
      <c r="F594" s="65"/>
      <c r="G594" s="65"/>
      <c r="H594" s="65"/>
      <c r="I594" s="65"/>
    </row>
    <row r="595" spans="5:9" ht="12.75">
      <c r="E595" s="65"/>
      <c r="F595" s="65"/>
      <c r="G595" s="65"/>
      <c r="H595" s="65"/>
      <c r="I595" s="65"/>
    </row>
    <row r="596" spans="5:9" ht="12.75">
      <c r="E596" s="65"/>
      <c r="F596" s="65"/>
      <c r="G596" s="65"/>
      <c r="H596" s="65"/>
      <c r="I596" s="65"/>
    </row>
    <row r="597" spans="5:9" ht="12.75">
      <c r="E597" s="65"/>
      <c r="F597" s="65"/>
      <c r="G597" s="65"/>
      <c r="H597" s="65"/>
      <c r="I597" s="65"/>
    </row>
    <row r="598" spans="5:9" ht="12.75">
      <c r="E598" s="65"/>
      <c r="F598" s="65"/>
      <c r="G598" s="65"/>
      <c r="H598" s="65"/>
      <c r="I598" s="65"/>
    </row>
    <row r="599" spans="5:9" ht="12.75">
      <c r="E599" s="65"/>
      <c r="F599" s="65"/>
      <c r="G599" s="65"/>
      <c r="H599" s="65"/>
      <c r="I599" s="65"/>
    </row>
    <row r="600" spans="5:9" ht="12.75">
      <c r="E600" s="65"/>
      <c r="F600" s="65"/>
      <c r="G600" s="65"/>
      <c r="H600" s="65"/>
      <c r="I600" s="65"/>
    </row>
    <row r="601" spans="5:9" ht="12.75">
      <c r="E601" s="65"/>
      <c r="F601" s="65"/>
      <c r="G601" s="65"/>
      <c r="H601" s="65"/>
      <c r="I601" s="65"/>
    </row>
    <row r="602" spans="5:9" ht="12.75">
      <c r="E602" s="65"/>
      <c r="F602" s="65"/>
      <c r="G602" s="65"/>
      <c r="H602" s="65"/>
      <c r="I602" s="65"/>
    </row>
    <row r="603" spans="5:9" ht="12.75">
      <c r="E603" s="65"/>
      <c r="F603" s="65"/>
      <c r="G603" s="65"/>
      <c r="H603" s="65"/>
      <c r="I603" s="65"/>
    </row>
    <row r="604" spans="5:9" ht="12.75">
      <c r="E604" s="65"/>
      <c r="F604" s="65"/>
      <c r="G604" s="65"/>
      <c r="H604" s="65"/>
      <c r="I604" s="65"/>
    </row>
    <row r="605" spans="5:9" ht="12.75">
      <c r="E605" s="65"/>
      <c r="F605" s="65"/>
      <c r="G605" s="65"/>
      <c r="H605" s="65"/>
      <c r="I605" s="65"/>
    </row>
    <row r="606" spans="5:9" ht="12.75">
      <c r="E606" s="65"/>
      <c r="F606" s="65"/>
      <c r="G606" s="65"/>
      <c r="H606" s="65"/>
      <c r="I606" s="65"/>
    </row>
    <row r="607" spans="5:9" ht="12.75">
      <c r="E607" s="65"/>
      <c r="F607" s="65"/>
      <c r="G607" s="65"/>
      <c r="H607" s="65"/>
      <c r="I607" s="65"/>
    </row>
    <row r="608" spans="5:9" ht="12.75">
      <c r="E608" s="65"/>
      <c r="F608" s="65"/>
      <c r="G608" s="65"/>
      <c r="H608" s="65"/>
      <c r="I608" s="65"/>
    </row>
    <row r="609" spans="5:9" ht="12.75">
      <c r="E609" s="65"/>
      <c r="F609" s="65"/>
      <c r="G609" s="65"/>
      <c r="H609" s="65"/>
      <c r="I609" s="65"/>
    </row>
    <row r="610" spans="5:9" ht="12.75">
      <c r="E610" s="65"/>
      <c r="F610" s="65"/>
      <c r="G610" s="65"/>
      <c r="H610" s="65"/>
      <c r="I610" s="65"/>
    </row>
    <row r="611" spans="5:9" ht="12.75">
      <c r="E611" s="65"/>
      <c r="F611" s="65"/>
      <c r="G611" s="65"/>
      <c r="H611" s="65"/>
      <c r="I611" s="65"/>
    </row>
    <row r="612" spans="5:9" ht="12.75">
      <c r="E612" s="65"/>
      <c r="F612" s="65"/>
      <c r="G612" s="65"/>
      <c r="H612" s="65"/>
      <c r="I612" s="65"/>
    </row>
    <row r="613" spans="5:9" ht="12.75">
      <c r="E613" s="65"/>
      <c r="F613" s="65"/>
      <c r="G613" s="65"/>
      <c r="H613" s="65"/>
      <c r="I613" s="65"/>
    </row>
    <row r="614" spans="5:9" ht="12.75">
      <c r="E614" s="65"/>
      <c r="F614" s="65"/>
      <c r="G614" s="65"/>
      <c r="H614" s="65"/>
      <c r="I614" s="65"/>
    </row>
    <row r="615" spans="5:9" ht="12.75">
      <c r="E615" s="65"/>
      <c r="F615" s="65"/>
      <c r="G615" s="65"/>
      <c r="H615" s="65"/>
      <c r="I615" s="65"/>
    </row>
    <row r="616" spans="5:9" ht="12.75">
      <c r="E616" s="65"/>
      <c r="F616" s="65"/>
      <c r="G616" s="65"/>
      <c r="H616" s="65"/>
      <c r="I616" s="65"/>
    </row>
    <row r="617" spans="5:9" ht="12.75">
      <c r="E617" s="65"/>
      <c r="F617" s="65"/>
      <c r="G617" s="65"/>
      <c r="H617" s="65"/>
      <c r="I617" s="65"/>
    </row>
    <row r="618" spans="5:9" ht="12.75">
      <c r="E618" s="65"/>
      <c r="F618" s="65"/>
      <c r="G618" s="65"/>
      <c r="H618" s="65"/>
      <c r="I618" s="65"/>
    </row>
    <row r="619" spans="5:9" ht="12.75">
      <c r="E619" s="65"/>
      <c r="F619" s="65"/>
      <c r="G619" s="65"/>
      <c r="H619" s="65"/>
      <c r="I619" s="65"/>
    </row>
    <row r="620" spans="5:9" ht="12.75">
      <c r="E620" s="65"/>
      <c r="F620" s="65"/>
      <c r="G620" s="65"/>
      <c r="H620" s="65"/>
      <c r="I620" s="65"/>
    </row>
    <row r="621" spans="5:9" ht="12.75">
      <c r="E621" s="65"/>
      <c r="F621" s="65"/>
      <c r="G621" s="65"/>
      <c r="H621" s="65"/>
      <c r="I621" s="65"/>
    </row>
    <row r="622" spans="5:9" ht="12.75">
      <c r="E622" s="65"/>
      <c r="F622" s="65"/>
      <c r="G622" s="65"/>
      <c r="H622" s="65"/>
      <c r="I622" s="65"/>
    </row>
    <row r="623" spans="5:9" ht="12.75">
      <c r="E623" s="65"/>
      <c r="F623" s="65"/>
      <c r="G623" s="65"/>
      <c r="H623" s="65"/>
      <c r="I623" s="65"/>
    </row>
    <row r="624" spans="5:9" ht="12.75">
      <c r="E624" s="65"/>
      <c r="F624" s="65"/>
      <c r="G624" s="65"/>
      <c r="H624" s="65"/>
      <c r="I624" s="65"/>
    </row>
    <row r="625" spans="5:9" ht="12.75">
      <c r="E625" s="65"/>
      <c r="F625" s="65"/>
      <c r="G625" s="65"/>
      <c r="H625" s="65"/>
      <c r="I625" s="65"/>
    </row>
    <row r="626" spans="5:9" ht="12.75">
      <c r="E626" s="65"/>
      <c r="F626" s="65"/>
      <c r="G626" s="65"/>
      <c r="H626" s="65"/>
      <c r="I626" s="65"/>
    </row>
    <row r="627" spans="5:9" ht="12.75">
      <c r="E627" s="65"/>
      <c r="F627" s="65"/>
      <c r="G627" s="65"/>
      <c r="H627" s="65"/>
      <c r="I627" s="65"/>
    </row>
    <row r="628" spans="5:9" ht="12.75">
      <c r="E628" s="65"/>
      <c r="F628" s="65"/>
      <c r="G628" s="65"/>
      <c r="H628" s="65"/>
      <c r="I628" s="65"/>
    </row>
    <row r="629" spans="5:9" ht="12.75">
      <c r="E629" s="65"/>
      <c r="F629" s="65"/>
      <c r="G629" s="65"/>
      <c r="H629" s="65"/>
      <c r="I629" s="65"/>
    </row>
    <row r="630" spans="5:9" ht="12.75">
      <c r="E630" s="65"/>
      <c r="F630" s="65"/>
      <c r="G630" s="65"/>
      <c r="H630" s="65"/>
      <c r="I630" s="65"/>
    </row>
    <row r="631" spans="5:9" ht="12.75">
      <c r="E631" s="65"/>
      <c r="F631" s="65"/>
      <c r="G631" s="65"/>
      <c r="H631" s="65"/>
      <c r="I631" s="65"/>
    </row>
    <row r="632" spans="5:9" ht="12.75">
      <c r="E632" s="65"/>
      <c r="F632" s="65"/>
      <c r="G632" s="65"/>
      <c r="H632" s="65"/>
      <c r="I632" s="65"/>
    </row>
    <row r="633" spans="5:9" ht="12.75">
      <c r="E633" s="65"/>
      <c r="F633" s="65"/>
      <c r="G633" s="65"/>
      <c r="H633" s="65"/>
      <c r="I633" s="65"/>
    </row>
    <row r="634" spans="5:9" ht="12.75">
      <c r="E634" s="65"/>
      <c r="F634" s="65"/>
      <c r="G634" s="65"/>
      <c r="H634" s="65"/>
      <c r="I634" s="65"/>
    </row>
    <row r="635" spans="5:9" ht="12.75">
      <c r="E635" s="65"/>
      <c r="F635" s="65"/>
      <c r="G635" s="65"/>
      <c r="H635" s="65"/>
      <c r="I635" s="65"/>
    </row>
    <row r="636" spans="5:9" ht="12.75">
      <c r="E636" s="65"/>
      <c r="F636" s="65"/>
      <c r="G636" s="65"/>
      <c r="H636" s="65"/>
      <c r="I636" s="65"/>
    </row>
    <row r="637" spans="5:9" ht="12.75">
      <c r="E637" s="65"/>
      <c r="F637" s="65"/>
      <c r="G637" s="65"/>
      <c r="H637" s="65"/>
      <c r="I637" s="65"/>
    </row>
    <row r="638" spans="5:9" ht="12.75">
      <c r="E638" s="65"/>
      <c r="F638" s="65"/>
      <c r="G638" s="65"/>
      <c r="H638" s="65"/>
      <c r="I638" s="65"/>
    </row>
    <row r="639" spans="5:9" ht="12.75">
      <c r="E639" s="65"/>
      <c r="F639" s="65"/>
      <c r="G639" s="65"/>
      <c r="H639" s="65"/>
      <c r="I639" s="65"/>
    </row>
    <row r="640" spans="5:9" ht="12.75">
      <c r="E640" s="65"/>
      <c r="F640" s="65"/>
      <c r="G640" s="65"/>
      <c r="H640" s="65"/>
      <c r="I640" s="65"/>
    </row>
    <row r="641" spans="5:9" ht="12.75">
      <c r="E641" s="65"/>
      <c r="F641" s="65"/>
      <c r="G641" s="65"/>
      <c r="H641" s="65"/>
      <c r="I641" s="65"/>
    </row>
    <row r="642" spans="5:9" ht="12.75">
      <c r="E642" s="65"/>
      <c r="F642" s="65"/>
      <c r="G642" s="65"/>
      <c r="H642" s="65"/>
      <c r="I642" s="65"/>
    </row>
    <row r="643" spans="5:9" ht="12.75">
      <c r="E643" s="65"/>
      <c r="F643" s="65"/>
      <c r="G643" s="65"/>
      <c r="H643" s="65"/>
      <c r="I643" s="65"/>
    </row>
    <row r="644" spans="5:9" ht="12.75">
      <c r="E644" s="65"/>
      <c r="F644" s="65"/>
      <c r="G644" s="65"/>
      <c r="H644" s="65"/>
      <c r="I644" s="65"/>
    </row>
    <row r="645" spans="5:9" ht="12.75">
      <c r="E645" s="65"/>
      <c r="F645" s="65"/>
      <c r="G645" s="65"/>
      <c r="H645" s="65"/>
      <c r="I645" s="65"/>
    </row>
    <row r="646" spans="5:9" ht="12.75">
      <c r="E646" s="65"/>
      <c r="F646" s="65"/>
      <c r="G646" s="65"/>
      <c r="H646" s="65"/>
      <c r="I646" s="65"/>
    </row>
    <row r="647" spans="5:9" ht="12.75">
      <c r="E647" s="65"/>
      <c r="F647" s="65"/>
      <c r="G647" s="65"/>
      <c r="H647" s="65"/>
      <c r="I647" s="65"/>
    </row>
    <row r="648" spans="5:9" ht="12.75">
      <c r="E648" s="65"/>
      <c r="F648" s="65"/>
      <c r="G648" s="65"/>
      <c r="H648" s="65"/>
      <c r="I648" s="65"/>
    </row>
    <row r="649" spans="5:9" ht="12.75">
      <c r="E649" s="65"/>
      <c r="F649" s="65"/>
      <c r="G649" s="65"/>
      <c r="H649" s="65"/>
      <c r="I649" s="65"/>
    </row>
    <row r="650" spans="5:9" ht="12.75">
      <c r="E650" s="65"/>
      <c r="F650" s="65"/>
      <c r="G650" s="65"/>
      <c r="H650" s="65"/>
      <c r="I650" s="65"/>
    </row>
    <row r="651" spans="5:9" ht="12.75">
      <c r="E651" s="65"/>
      <c r="F651" s="65"/>
      <c r="G651" s="65"/>
      <c r="H651" s="65"/>
      <c r="I651" s="65"/>
    </row>
    <row r="652" spans="5:9" ht="12.75">
      <c r="E652" s="65"/>
      <c r="F652" s="65"/>
      <c r="G652" s="65"/>
      <c r="H652" s="65"/>
      <c r="I652" s="65"/>
    </row>
    <row r="653" spans="5:9" ht="12.75">
      <c r="E653" s="65"/>
      <c r="F653" s="65"/>
      <c r="G653" s="65"/>
      <c r="H653" s="65"/>
      <c r="I653" s="65"/>
    </row>
    <row r="654" spans="5:9" ht="12.75">
      <c r="E654" s="65"/>
      <c r="F654" s="65"/>
      <c r="G654" s="65"/>
      <c r="H654" s="65"/>
      <c r="I654" s="65"/>
    </row>
    <row r="655" spans="5:9" ht="12.75">
      <c r="E655" s="65"/>
      <c r="F655" s="65"/>
      <c r="G655" s="65"/>
      <c r="H655" s="65"/>
      <c r="I655" s="65"/>
    </row>
    <row r="656" spans="5:9" ht="12.75">
      <c r="E656" s="65"/>
      <c r="F656" s="65"/>
      <c r="G656" s="65"/>
      <c r="H656" s="65"/>
      <c r="I656" s="65"/>
    </row>
    <row r="657" spans="5:9" ht="12.75">
      <c r="E657" s="65"/>
      <c r="F657" s="65"/>
      <c r="G657" s="65"/>
      <c r="H657" s="65"/>
      <c r="I657" s="65"/>
    </row>
    <row r="658" spans="5:9" ht="12.75">
      <c r="E658" s="65"/>
      <c r="F658" s="65"/>
      <c r="G658" s="65"/>
      <c r="H658" s="65"/>
      <c r="I658" s="65"/>
    </row>
    <row r="659" spans="5:9" ht="12.75">
      <c r="E659" s="65"/>
      <c r="F659" s="65"/>
      <c r="G659" s="65"/>
      <c r="H659" s="65"/>
      <c r="I659" s="65"/>
    </row>
    <row r="660" spans="5:9" ht="12.75">
      <c r="E660" s="65"/>
      <c r="F660" s="65"/>
      <c r="G660" s="65"/>
      <c r="H660" s="65"/>
      <c r="I660" s="65"/>
    </row>
    <row r="661" spans="5:9" ht="12.75">
      <c r="E661" s="65"/>
      <c r="F661" s="65"/>
      <c r="G661" s="65"/>
      <c r="H661" s="65"/>
      <c r="I661" s="65"/>
    </row>
    <row r="662" spans="5:9" ht="12.75">
      <c r="E662" s="65"/>
      <c r="F662" s="65"/>
      <c r="G662" s="65"/>
      <c r="H662" s="65"/>
      <c r="I662" s="65"/>
    </row>
    <row r="663" spans="5:9" ht="12.75">
      <c r="E663" s="65"/>
      <c r="F663" s="65"/>
      <c r="G663" s="65"/>
      <c r="H663" s="65"/>
      <c r="I663" s="65"/>
    </row>
    <row r="664" spans="5:9" ht="12.75">
      <c r="E664" s="65"/>
      <c r="F664" s="65"/>
      <c r="G664" s="65"/>
      <c r="H664" s="65"/>
      <c r="I664" s="65"/>
    </row>
    <row r="665" spans="5:9" ht="12.75">
      <c r="E665" s="65"/>
      <c r="F665" s="65"/>
      <c r="G665" s="65"/>
      <c r="H665" s="65"/>
      <c r="I665" s="65"/>
    </row>
    <row r="666" spans="5:9" ht="12.75">
      <c r="E666" s="65"/>
      <c r="F666" s="65"/>
      <c r="G666" s="65"/>
      <c r="H666" s="65"/>
      <c r="I666" s="65"/>
    </row>
    <row r="667" spans="5:9" ht="12.75">
      <c r="E667" s="65"/>
      <c r="F667" s="65"/>
      <c r="G667" s="65"/>
      <c r="H667" s="65"/>
      <c r="I667" s="65"/>
    </row>
    <row r="668" spans="5:9" ht="12.75">
      <c r="E668" s="65"/>
      <c r="F668" s="65"/>
      <c r="G668" s="65"/>
      <c r="H668" s="65"/>
      <c r="I668" s="65"/>
    </row>
    <row r="669" spans="5:9" ht="12.75">
      <c r="E669" s="65"/>
      <c r="F669" s="65"/>
      <c r="G669" s="65"/>
      <c r="H669" s="65"/>
      <c r="I669" s="65"/>
    </row>
    <row r="670" spans="5:9" ht="12.75">
      <c r="E670" s="65"/>
      <c r="F670" s="65"/>
      <c r="G670" s="65"/>
      <c r="H670" s="65"/>
      <c r="I670" s="65"/>
    </row>
    <row r="671" spans="5:9" ht="12.75">
      <c r="E671" s="65"/>
      <c r="F671" s="65"/>
      <c r="G671" s="65"/>
      <c r="H671" s="65"/>
      <c r="I671" s="65"/>
    </row>
    <row r="672" spans="5:9" ht="12.75">
      <c r="E672" s="65"/>
      <c r="F672" s="65"/>
      <c r="G672" s="65"/>
      <c r="H672" s="65"/>
      <c r="I672" s="65"/>
    </row>
    <row r="673" spans="5:9" ht="12.75">
      <c r="E673" s="65"/>
      <c r="F673" s="65"/>
      <c r="G673" s="65"/>
      <c r="H673" s="65"/>
      <c r="I673" s="65"/>
    </row>
    <row r="674" spans="5:9" ht="12.75">
      <c r="E674" s="65"/>
      <c r="F674" s="65"/>
      <c r="G674" s="65"/>
      <c r="H674" s="65"/>
      <c r="I674" s="65"/>
    </row>
    <row r="675" spans="5:9" ht="12.75">
      <c r="E675" s="65"/>
      <c r="F675" s="65"/>
      <c r="G675" s="65"/>
      <c r="H675" s="65"/>
      <c r="I675" s="65"/>
    </row>
    <row r="676" spans="5:9" ht="12.75">
      <c r="E676" s="65"/>
      <c r="F676" s="65"/>
      <c r="G676" s="65"/>
      <c r="H676" s="65"/>
      <c r="I676" s="65"/>
    </row>
    <row r="677" spans="5:9" ht="12.75">
      <c r="E677" s="65"/>
      <c r="F677" s="65"/>
      <c r="G677" s="65"/>
      <c r="H677" s="65"/>
      <c r="I677" s="65"/>
    </row>
    <row r="678" spans="5:9" ht="12.75">
      <c r="E678" s="65"/>
      <c r="F678" s="65"/>
      <c r="G678" s="65"/>
      <c r="H678" s="65"/>
      <c r="I678" s="65"/>
    </row>
    <row r="679" spans="5:9" ht="12.75">
      <c r="E679" s="65"/>
      <c r="F679" s="65"/>
      <c r="G679" s="65"/>
      <c r="H679" s="65"/>
      <c r="I679" s="65"/>
    </row>
    <row r="680" spans="5:9" ht="12.75">
      <c r="E680" s="65"/>
      <c r="F680" s="65"/>
      <c r="G680" s="65"/>
      <c r="H680" s="65"/>
      <c r="I680" s="65"/>
    </row>
    <row r="681" spans="5:9" ht="12.75">
      <c r="E681" s="65"/>
      <c r="F681" s="65"/>
      <c r="G681" s="65"/>
      <c r="H681" s="65"/>
      <c r="I681" s="65"/>
    </row>
    <row r="682" spans="5:9" ht="12.75">
      <c r="E682" s="65"/>
      <c r="F682" s="65"/>
      <c r="G682" s="65"/>
      <c r="H682" s="65"/>
      <c r="I682" s="65"/>
    </row>
    <row r="683" spans="5:9" ht="12.75">
      <c r="E683" s="65"/>
      <c r="F683" s="65"/>
      <c r="G683" s="65"/>
      <c r="H683" s="65"/>
      <c r="I683" s="65"/>
    </row>
    <row r="684" spans="5:9" ht="12.75">
      <c r="E684" s="65"/>
      <c r="F684" s="65"/>
      <c r="G684" s="65"/>
      <c r="H684" s="65"/>
      <c r="I684" s="65"/>
    </row>
    <row r="685" spans="5:9" ht="12.75">
      <c r="E685" s="65"/>
      <c r="F685" s="65"/>
      <c r="G685" s="65"/>
      <c r="H685" s="65"/>
      <c r="I685" s="65"/>
    </row>
    <row r="686" spans="5:9" ht="12.75">
      <c r="E686" s="65"/>
      <c r="F686" s="65"/>
      <c r="G686" s="65"/>
      <c r="H686" s="65"/>
      <c r="I686" s="65"/>
    </row>
    <row r="687" spans="5:9" ht="12.75">
      <c r="E687" s="65"/>
      <c r="F687" s="65"/>
      <c r="G687" s="65"/>
      <c r="H687" s="65"/>
      <c r="I687" s="65"/>
    </row>
    <row r="688" spans="5:9" ht="12.75">
      <c r="E688" s="65"/>
      <c r="F688" s="65"/>
      <c r="G688" s="65"/>
      <c r="H688" s="65"/>
      <c r="I688" s="65"/>
    </row>
    <row r="689" spans="5:9" ht="12.75">
      <c r="E689" s="65"/>
      <c r="F689" s="65"/>
      <c r="G689" s="65"/>
      <c r="H689" s="65"/>
      <c r="I689" s="65"/>
    </row>
    <row r="690" spans="5:9" ht="12.75">
      <c r="E690" s="65"/>
      <c r="F690" s="65"/>
      <c r="G690" s="65"/>
      <c r="H690" s="65"/>
      <c r="I690" s="65"/>
    </row>
    <row r="691" spans="5:9" ht="12.75">
      <c r="E691" s="65"/>
      <c r="F691" s="65"/>
      <c r="G691" s="65"/>
      <c r="H691" s="65"/>
      <c r="I691" s="65"/>
    </row>
    <row r="692" spans="5:9" ht="12.75">
      <c r="E692" s="65"/>
      <c r="F692" s="65"/>
      <c r="G692" s="65"/>
      <c r="H692" s="65"/>
      <c r="I692" s="65"/>
    </row>
    <row r="693" spans="5:9" ht="12.75">
      <c r="E693" s="65"/>
      <c r="F693" s="65"/>
      <c r="G693" s="65"/>
      <c r="H693" s="65"/>
      <c r="I693" s="65"/>
    </row>
    <row r="694" spans="5:9" ht="12.75">
      <c r="E694" s="65"/>
      <c r="F694" s="65"/>
      <c r="G694" s="65"/>
      <c r="H694" s="65"/>
      <c r="I694" s="65"/>
    </row>
    <row r="695" spans="5:9" ht="12.75">
      <c r="E695" s="65"/>
      <c r="F695" s="65"/>
      <c r="G695" s="65"/>
      <c r="H695" s="65"/>
      <c r="I695" s="65"/>
    </row>
    <row r="696" spans="5:9" ht="12.75">
      <c r="E696" s="65"/>
      <c r="F696" s="65"/>
      <c r="G696" s="65"/>
      <c r="H696" s="65"/>
      <c r="I696" s="65"/>
    </row>
    <row r="697" spans="5:9" ht="12.75">
      <c r="E697" s="65"/>
      <c r="F697" s="65"/>
      <c r="G697" s="65"/>
      <c r="H697" s="65"/>
      <c r="I697" s="65"/>
    </row>
    <row r="698" spans="5:9" ht="12.75">
      <c r="E698" s="65"/>
      <c r="F698" s="65"/>
      <c r="G698" s="65"/>
      <c r="H698" s="65"/>
      <c r="I698" s="65"/>
    </row>
    <row r="699" spans="5:9" ht="12.75">
      <c r="E699" s="65"/>
      <c r="F699" s="65"/>
      <c r="G699" s="65"/>
      <c r="H699" s="65"/>
      <c r="I699" s="65"/>
    </row>
    <row r="700" spans="5:9" ht="12.75">
      <c r="E700" s="65"/>
      <c r="F700" s="65"/>
      <c r="G700" s="65"/>
      <c r="H700" s="65"/>
      <c r="I700" s="65"/>
    </row>
    <row r="701" spans="5:9" ht="12.75">
      <c r="E701" s="65"/>
      <c r="F701" s="65"/>
      <c r="G701" s="65"/>
      <c r="H701" s="65"/>
      <c r="I701" s="65"/>
    </row>
    <row r="702" spans="5:9" ht="12.75">
      <c r="E702" s="65"/>
      <c r="F702" s="65"/>
      <c r="G702" s="65"/>
      <c r="H702" s="65"/>
      <c r="I702" s="65"/>
    </row>
    <row r="703" spans="5:9" ht="12.75">
      <c r="E703" s="65"/>
      <c r="F703" s="65"/>
      <c r="G703" s="65"/>
      <c r="H703" s="65"/>
      <c r="I703" s="65"/>
    </row>
    <row r="704" spans="5:9" ht="12.75">
      <c r="E704" s="65"/>
      <c r="F704" s="65"/>
      <c r="G704" s="65"/>
      <c r="H704" s="65"/>
      <c r="I704" s="65"/>
    </row>
    <row r="705" spans="5:9" ht="12.75">
      <c r="E705" s="65"/>
      <c r="F705" s="65"/>
      <c r="G705" s="65"/>
      <c r="H705" s="65"/>
      <c r="I705" s="65"/>
    </row>
    <row r="706" spans="5:9" ht="12.75">
      <c r="E706" s="65"/>
      <c r="F706" s="65"/>
      <c r="G706" s="65"/>
      <c r="H706" s="65"/>
      <c r="I706" s="65"/>
    </row>
    <row r="707" spans="5:9" ht="12.75">
      <c r="E707" s="65"/>
      <c r="F707" s="65"/>
      <c r="G707" s="65"/>
      <c r="H707" s="65"/>
      <c r="I707" s="65"/>
    </row>
    <row r="708" spans="5:9" ht="12.75">
      <c r="E708" s="65"/>
      <c r="F708" s="65"/>
      <c r="G708" s="65"/>
      <c r="H708" s="65"/>
      <c r="I708" s="65"/>
    </row>
    <row r="709" spans="5:9" ht="12.75">
      <c r="E709" s="65"/>
      <c r="F709" s="65"/>
      <c r="G709" s="65"/>
      <c r="H709" s="65"/>
      <c r="I709" s="65"/>
    </row>
    <row r="710" spans="5:9" ht="12.75">
      <c r="E710" s="65"/>
      <c r="F710" s="65"/>
      <c r="G710" s="65"/>
      <c r="H710" s="65"/>
      <c r="I710" s="65"/>
    </row>
    <row r="711" spans="5:9" ht="12.75">
      <c r="E711" s="65"/>
      <c r="F711" s="65"/>
      <c r="G711" s="65"/>
      <c r="H711" s="65"/>
      <c r="I711" s="65"/>
    </row>
    <row r="712" spans="5:9" ht="12.75">
      <c r="E712" s="65"/>
      <c r="F712" s="65"/>
      <c r="G712" s="65"/>
      <c r="H712" s="65"/>
      <c r="I712" s="65"/>
    </row>
    <row r="713" spans="5:9" ht="12.75">
      <c r="E713" s="65"/>
      <c r="F713" s="65"/>
      <c r="G713" s="65"/>
      <c r="H713" s="65"/>
      <c r="I713" s="65"/>
    </row>
    <row r="714" spans="5:9" ht="12.75">
      <c r="E714" s="65"/>
      <c r="F714" s="65"/>
      <c r="G714" s="65"/>
      <c r="H714" s="65"/>
      <c r="I714" s="65"/>
    </row>
    <row r="715" spans="5:9" ht="12.75">
      <c r="E715" s="65"/>
      <c r="F715" s="65"/>
      <c r="G715" s="65"/>
      <c r="H715" s="65"/>
      <c r="I715" s="65"/>
    </row>
    <row r="716" spans="5:9" ht="12.75">
      <c r="E716" s="65"/>
      <c r="F716" s="65"/>
      <c r="G716" s="65"/>
      <c r="H716" s="65"/>
      <c r="I716" s="65"/>
    </row>
    <row r="717" spans="5:9" ht="12.75">
      <c r="E717" s="65"/>
      <c r="F717" s="65"/>
      <c r="G717" s="65"/>
      <c r="H717" s="65"/>
      <c r="I717" s="65"/>
    </row>
    <row r="718" spans="5:9" ht="12.75">
      <c r="E718" s="65"/>
      <c r="F718" s="65"/>
      <c r="G718" s="65"/>
      <c r="H718" s="65"/>
      <c r="I718" s="65"/>
    </row>
    <row r="719" spans="5:9" ht="12.75">
      <c r="E719" s="65"/>
      <c r="F719" s="65"/>
      <c r="G719" s="65"/>
      <c r="H719" s="65"/>
      <c r="I719" s="65"/>
    </row>
    <row r="720" spans="5:9" ht="12.75">
      <c r="E720" s="65"/>
      <c r="F720" s="65"/>
      <c r="G720" s="65"/>
      <c r="H720" s="65"/>
      <c r="I720" s="65"/>
    </row>
    <row r="721" spans="5:9" ht="12.75">
      <c r="E721" s="65"/>
      <c r="F721" s="65"/>
      <c r="G721" s="65"/>
      <c r="H721" s="65"/>
      <c r="I721" s="65"/>
    </row>
    <row r="722" spans="5:9" ht="12.75">
      <c r="E722" s="65"/>
      <c r="F722" s="65"/>
      <c r="G722" s="65"/>
      <c r="H722" s="65"/>
      <c r="I722" s="65"/>
    </row>
    <row r="723" spans="5:9" ht="12.75">
      <c r="E723" s="65"/>
      <c r="F723" s="65"/>
      <c r="G723" s="65"/>
      <c r="H723" s="65"/>
      <c r="I723" s="65"/>
    </row>
    <row r="724" spans="5:9" ht="12.75">
      <c r="E724" s="65"/>
      <c r="F724" s="65"/>
      <c r="G724" s="65"/>
      <c r="H724" s="65"/>
      <c r="I724" s="65"/>
    </row>
    <row r="725" spans="5:9" ht="12.75">
      <c r="E725" s="65"/>
      <c r="F725" s="65"/>
      <c r="G725" s="65"/>
      <c r="H725" s="65"/>
      <c r="I725" s="65"/>
    </row>
    <row r="726" spans="5:9" ht="12.75">
      <c r="E726" s="65"/>
      <c r="F726" s="65"/>
      <c r="G726" s="65"/>
      <c r="H726" s="65"/>
      <c r="I726" s="65"/>
    </row>
    <row r="727" spans="5:9" ht="12.75">
      <c r="E727" s="65"/>
      <c r="F727" s="65"/>
      <c r="G727" s="65"/>
      <c r="H727" s="65"/>
      <c r="I727" s="65"/>
    </row>
    <row r="728" spans="5:9" ht="12.75">
      <c r="E728" s="65"/>
      <c r="F728" s="65"/>
      <c r="G728" s="65"/>
      <c r="H728" s="65"/>
      <c r="I728" s="65"/>
    </row>
    <row r="729" spans="5:9" ht="12.75">
      <c r="E729" s="65"/>
      <c r="F729" s="65"/>
      <c r="G729" s="65"/>
      <c r="H729" s="65"/>
      <c r="I729" s="65"/>
    </row>
    <row r="730" spans="5:9" ht="12.75">
      <c r="E730" s="65"/>
      <c r="F730" s="65"/>
      <c r="G730" s="65"/>
      <c r="H730" s="65"/>
      <c r="I730" s="65"/>
    </row>
    <row r="731" spans="5:9" ht="12.75">
      <c r="E731" s="65"/>
      <c r="F731" s="65"/>
      <c r="G731" s="65"/>
      <c r="H731" s="65"/>
      <c r="I731" s="65"/>
    </row>
    <row r="732" spans="5:9" ht="12.75">
      <c r="E732" s="65"/>
      <c r="F732" s="65"/>
      <c r="G732" s="65"/>
      <c r="H732" s="65"/>
      <c r="I732" s="65"/>
    </row>
    <row r="733" spans="5:9" ht="12.75">
      <c r="E733" s="65"/>
      <c r="F733" s="65"/>
      <c r="G733" s="65"/>
      <c r="H733" s="65"/>
      <c r="I733" s="65"/>
    </row>
    <row r="734" spans="5:9" ht="12.75">
      <c r="E734" s="65"/>
      <c r="F734" s="65"/>
      <c r="G734" s="65"/>
      <c r="H734" s="65"/>
      <c r="I734" s="65"/>
    </row>
    <row r="735" spans="5:9" ht="12.75">
      <c r="E735" s="65"/>
      <c r="F735" s="65"/>
      <c r="G735" s="65"/>
      <c r="H735" s="65"/>
      <c r="I735" s="65"/>
    </row>
    <row r="736" spans="5:9" ht="12.75">
      <c r="E736" s="65"/>
      <c r="F736" s="65"/>
      <c r="G736" s="65"/>
      <c r="H736" s="65"/>
      <c r="I736" s="65"/>
    </row>
    <row r="737" spans="5:9" ht="12.75">
      <c r="E737" s="65"/>
      <c r="F737" s="65"/>
      <c r="G737" s="65"/>
      <c r="H737" s="65"/>
      <c r="I737" s="65"/>
    </row>
    <row r="738" spans="5:9" ht="12.75">
      <c r="E738" s="65"/>
      <c r="F738" s="65"/>
      <c r="G738" s="65"/>
      <c r="H738" s="65"/>
      <c r="I738" s="65"/>
    </row>
    <row r="739" spans="5:9" ht="12.75">
      <c r="E739" s="65"/>
      <c r="F739" s="65"/>
      <c r="G739" s="65"/>
      <c r="H739" s="65"/>
      <c r="I739" s="65"/>
    </row>
    <row r="740" spans="5:9" ht="12.75">
      <c r="E740" s="65"/>
      <c r="F740" s="65"/>
      <c r="G740" s="65"/>
      <c r="H740" s="65"/>
      <c r="I740" s="65"/>
    </row>
    <row r="741" spans="5:9" ht="12.75">
      <c r="E741" s="65"/>
      <c r="F741" s="65"/>
      <c r="G741" s="65"/>
      <c r="H741" s="65"/>
      <c r="I741" s="65"/>
    </row>
    <row r="742" spans="5:9" ht="12.75">
      <c r="E742" s="65"/>
      <c r="F742" s="65"/>
      <c r="G742" s="65"/>
      <c r="H742" s="65"/>
      <c r="I742" s="65"/>
    </row>
    <row r="743" spans="5:9" ht="12.75">
      <c r="E743" s="65"/>
      <c r="F743" s="65"/>
      <c r="G743" s="65"/>
      <c r="H743" s="65"/>
      <c r="I743" s="65"/>
    </row>
    <row r="744" spans="5:9" ht="12.75">
      <c r="E744" s="65"/>
      <c r="F744" s="65"/>
      <c r="G744" s="65"/>
      <c r="H744" s="65"/>
      <c r="I744" s="65"/>
    </row>
    <row r="745" spans="5:9" ht="12.75">
      <c r="E745" s="65"/>
      <c r="F745" s="65"/>
      <c r="G745" s="65"/>
      <c r="H745" s="65"/>
      <c r="I745" s="65"/>
    </row>
    <row r="746" spans="5:9" ht="12.75">
      <c r="E746" s="65"/>
      <c r="F746" s="65"/>
      <c r="G746" s="65"/>
      <c r="H746" s="65"/>
      <c r="I746" s="65"/>
    </row>
    <row r="747" spans="5:9" ht="12.75">
      <c r="E747" s="65"/>
      <c r="F747" s="65"/>
      <c r="G747" s="65"/>
      <c r="H747" s="65"/>
      <c r="I747" s="65"/>
    </row>
    <row r="748" spans="5:9" ht="12.75">
      <c r="E748" s="65"/>
      <c r="F748" s="65"/>
      <c r="G748" s="65"/>
      <c r="H748" s="65"/>
      <c r="I748" s="65"/>
    </row>
    <row r="749" spans="5:9" ht="12.75">
      <c r="E749" s="65"/>
      <c r="F749" s="65"/>
      <c r="G749" s="65"/>
      <c r="H749" s="65"/>
      <c r="I749" s="65"/>
    </row>
    <row r="750" spans="5:9" ht="12.75">
      <c r="E750" s="65"/>
      <c r="F750" s="65"/>
      <c r="G750" s="65"/>
      <c r="H750" s="65"/>
      <c r="I750" s="65"/>
    </row>
    <row r="751" spans="5:9" ht="12.75">
      <c r="E751" s="65"/>
      <c r="F751" s="65"/>
      <c r="G751" s="65"/>
      <c r="H751" s="65"/>
      <c r="I751" s="65"/>
    </row>
    <row r="752" spans="5:9" ht="12.75">
      <c r="E752" s="65"/>
      <c r="F752" s="65"/>
      <c r="G752" s="65"/>
      <c r="H752" s="65"/>
      <c r="I752" s="65"/>
    </row>
    <row r="753" spans="5:9" ht="12.75">
      <c r="E753" s="65"/>
      <c r="F753" s="65"/>
      <c r="G753" s="65"/>
      <c r="H753" s="65"/>
      <c r="I753" s="65"/>
    </row>
    <row r="754" spans="5:9" ht="12.75">
      <c r="E754" s="65"/>
      <c r="F754" s="65"/>
      <c r="G754" s="65"/>
      <c r="H754" s="65"/>
      <c r="I754" s="65"/>
    </row>
    <row r="755" spans="5:9" ht="12.75">
      <c r="E755" s="65"/>
      <c r="F755" s="65"/>
      <c r="G755" s="65"/>
      <c r="H755" s="65"/>
      <c r="I755" s="65"/>
    </row>
    <row r="756" spans="5:9" ht="12.75">
      <c r="E756" s="65"/>
      <c r="F756" s="65"/>
      <c r="G756" s="65"/>
      <c r="H756" s="65"/>
      <c r="I756" s="65"/>
    </row>
    <row r="757" spans="5:9" ht="12.75">
      <c r="E757" s="65"/>
      <c r="F757" s="65"/>
      <c r="G757" s="65"/>
      <c r="H757" s="65"/>
      <c r="I757" s="65"/>
    </row>
    <row r="758" spans="5:9" ht="12.75">
      <c r="E758" s="65"/>
      <c r="F758" s="65"/>
      <c r="G758" s="65"/>
      <c r="H758" s="65"/>
      <c r="I758" s="65"/>
    </row>
    <row r="759" spans="5:9" ht="12.75">
      <c r="E759" s="65"/>
      <c r="F759" s="65"/>
      <c r="G759" s="65"/>
      <c r="H759" s="65"/>
      <c r="I759" s="65"/>
    </row>
    <row r="760" spans="5:9" ht="12.75">
      <c r="E760" s="65"/>
      <c r="F760" s="65"/>
      <c r="G760" s="65"/>
      <c r="H760" s="65"/>
      <c r="I760" s="65"/>
    </row>
    <row r="761" spans="5:9" ht="12.75">
      <c r="E761" s="65"/>
      <c r="F761" s="65"/>
      <c r="G761" s="65"/>
      <c r="H761" s="65"/>
      <c r="I761" s="65"/>
    </row>
    <row r="762" spans="5:9" ht="12.75">
      <c r="E762" s="65"/>
      <c r="F762" s="65"/>
      <c r="G762" s="65"/>
      <c r="H762" s="65"/>
      <c r="I762" s="65"/>
    </row>
    <row r="763" spans="5:9" ht="12.75">
      <c r="E763" s="65"/>
      <c r="F763" s="65"/>
      <c r="G763" s="65"/>
      <c r="H763" s="65"/>
      <c r="I763" s="65"/>
    </row>
    <row r="764" spans="5:9" ht="12.75">
      <c r="E764" s="65"/>
      <c r="F764" s="65"/>
      <c r="G764" s="65"/>
      <c r="H764" s="65"/>
      <c r="I764" s="65"/>
    </row>
    <row r="765" spans="5:9" ht="12.75">
      <c r="E765" s="65"/>
      <c r="F765" s="65"/>
      <c r="G765" s="65"/>
      <c r="H765" s="65"/>
      <c r="I765" s="65"/>
    </row>
    <row r="766" spans="5:9" ht="12.75">
      <c r="E766" s="65"/>
      <c r="F766" s="65"/>
      <c r="G766" s="65"/>
      <c r="H766" s="65"/>
      <c r="I766" s="65"/>
    </row>
    <row r="767" spans="5:9" ht="12.75">
      <c r="E767" s="65"/>
      <c r="F767" s="65"/>
      <c r="G767" s="65"/>
      <c r="H767" s="65"/>
      <c r="I767" s="65"/>
    </row>
    <row r="768" spans="5:9" ht="12.75">
      <c r="E768" s="65"/>
      <c r="F768" s="65"/>
      <c r="G768" s="65"/>
      <c r="H768" s="65"/>
      <c r="I768" s="65"/>
    </row>
    <row r="769" spans="5:9" ht="12.75">
      <c r="E769" s="65"/>
      <c r="F769" s="65"/>
      <c r="G769" s="65"/>
      <c r="H769" s="65"/>
      <c r="I769" s="65"/>
    </row>
    <row r="770" spans="5:9" ht="12.75">
      <c r="E770" s="65"/>
      <c r="F770" s="65"/>
      <c r="G770" s="65"/>
      <c r="H770" s="65"/>
      <c r="I770" s="65"/>
    </row>
    <row r="771" spans="5:9" ht="12.75">
      <c r="E771" s="65"/>
      <c r="F771" s="65"/>
      <c r="G771" s="65"/>
      <c r="H771" s="65"/>
      <c r="I771" s="65"/>
    </row>
    <row r="772" spans="5:9" ht="12.75">
      <c r="E772" s="65"/>
      <c r="F772" s="65"/>
      <c r="G772" s="65"/>
      <c r="H772" s="65"/>
      <c r="I772" s="65"/>
    </row>
    <row r="773" spans="5:9" ht="12.75">
      <c r="E773" s="65"/>
      <c r="F773" s="65"/>
      <c r="G773" s="65"/>
      <c r="H773" s="65"/>
      <c r="I773" s="65"/>
    </row>
    <row r="774" spans="5:9" ht="12.75">
      <c r="E774" s="65"/>
      <c r="F774" s="65"/>
      <c r="G774" s="65"/>
      <c r="H774" s="65"/>
      <c r="I774" s="65"/>
    </row>
    <row r="775" spans="5:9" ht="12.75">
      <c r="E775" s="65"/>
      <c r="F775" s="65"/>
      <c r="G775" s="65"/>
      <c r="H775" s="65"/>
      <c r="I775" s="65"/>
    </row>
    <row r="776" spans="5:9" ht="12.75">
      <c r="E776" s="65"/>
      <c r="F776" s="65"/>
      <c r="G776" s="65"/>
      <c r="H776" s="65"/>
      <c r="I776" s="65"/>
    </row>
    <row r="777" spans="5:9" ht="12.75">
      <c r="E777" s="65"/>
      <c r="F777" s="65"/>
      <c r="G777" s="65"/>
      <c r="H777" s="65"/>
      <c r="I777" s="65"/>
    </row>
    <row r="778" spans="5:9" ht="12.75">
      <c r="E778" s="65"/>
      <c r="F778" s="65"/>
      <c r="G778" s="65"/>
      <c r="H778" s="65"/>
      <c r="I778" s="65"/>
    </row>
    <row r="779" spans="5:9" ht="12.75">
      <c r="E779" s="65"/>
      <c r="F779" s="65"/>
      <c r="G779" s="65"/>
      <c r="H779" s="65"/>
      <c r="I779" s="65"/>
    </row>
    <row r="780" spans="5:9" ht="12.75">
      <c r="E780" s="65"/>
      <c r="F780" s="65"/>
      <c r="G780" s="65"/>
      <c r="H780" s="65"/>
      <c r="I780" s="65"/>
    </row>
    <row r="781" spans="5:9" ht="12.75">
      <c r="E781" s="65"/>
      <c r="F781" s="65"/>
      <c r="G781" s="65"/>
      <c r="H781" s="65"/>
      <c r="I781" s="65"/>
    </row>
    <row r="782" spans="5:9" ht="12.75">
      <c r="E782" s="65"/>
      <c r="F782" s="65"/>
      <c r="G782" s="65"/>
      <c r="H782" s="65"/>
      <c r="I782" s="65"/>
    </row>
    <row r="783" spans="5:9" ht="12.75">
      <c r="E783" s="65"/>
      <c r="F783" s="65"/>
      <c r="G783" s="65"/>
      <c r="H783" s="65"/>
      <c r="I783" s="65"/>
    </row>
    <row r="784" spans="5:9" ht="12.75">
      <c r="E784" s="65"/>
      <c r="F784" s="65"/>
      <c r="G784" s="65"/>
      <c r="H784" s="65"/>
      <c r="I784" s="65"/>
    </row>
    <row r="785" spans="5:9" ht="12.75">
      <c r="E785" s="65"/>
      <c r="F785" s="65"/>
      <c r="G785" s="65"/>
      <c r="H785" s="65"/>
      <c r="I785" s="65"/>
    </row>
    <row r="786" spans="5:9" ht="12.75">
      <c r="E786" s="65"/>
      <c r="F786" s="65"/>
      <c r="G786" s="65"/>
      <c r="H786" s="65"/>
      <c r="I786" s="65"/>
    </row>
    <row r="787" spans="5:9" ht="12.75">
      <c r="E787" s="65"/>
      <c r="F787" s="65"/>
      <c r="G787" s="65"/>
      <c r="H787" s="65"/>
      <c r="I787" s="65"/>
    </row>
    <row r="788" spans="5:9" ht="12.75">
      <c r="E788" s="65"/>
      <c r="F788" s="65"/>
      <c r="G788" s="65"/>
      <c r="H788" s="65"/>
      <c r="I788" s="65"/>
    </row>
    <row r="789" spans="5:9" ht="12.75">
      <c r="E789" s="65"/>
      <c r="F789" s="65"/>
      <c r="G789" s="65"/>
      <c r="H789" s="65"/>
      <c r="I789" s="65"/>
    </row>
    <row r="790" spans="5:9" ht="12.75">
      <c r="E790" s="65"/>
      <c r="F790" s="65"/>
      <c r="G790" s="65"/>
      <c r="H790" s="65"/>
      <c r="I790" s="65"/>
    </row>
    <row r="791" spans="5:9" ht="12.75">
      <c r="E791" s="65"/>
      <c r="F791" s="65"/>
      <c r="G791" s="65"/>
      <c r="H791" s="65"/>
      <c r="I791" s="65"/>
    </row>
    <row r="792" spans="5:9" ht="12.75">
      <c r="E792" s="65"/>
      <c r="F792" s="65"/>
      <c r="G792" s="65"/>
      <c r="H792" s="65"/>
      <c r="I792" s="65"/>
    </row>
    <row r="793" spans="5:9" ht="12.75">
      <c r="E793" s="65"/>
      <c r="F793" s="65"/>
      <c r="G793" s="65"/>
      <c r="H793" s="65"/>
      <c r="I793" s="65"/>
    </row>
    <row r="794" spans="5:9" ht="12.75">
      <c r="E794" s="65"/>
      <c r="F794" s="65"/>
      <c r="G794" s="65"/>
      <c r="H794" s="65"/>
      <c r="I794" s="65"/>
    </row>
    <row r="795" spans="5:9" ht="12.75">
      <c r="E795" s="65"/>
      <c r="F795" s="65"/>
      <c r="G795" s="65"/>
      <c r="H795" s="65"/>
      <c r="I795" s="65"/>
    </row>
    <row r="796" spans="5:9" ht="12.75">
      <c r="E796" s="65"/>
      <c r="F796" s="65"/>
      <c r="G796" s="65"/>
      <c r="H796" s="65"/>
      <c r="I796" s="65"/>
    </row>
    <row r="797" spans="5:9" ht="12.75">
      <c r="E797" s="65"/>
      <c r="F797" s="65"/>
      <c r="G797" s="65"/>
      <c r="H797" s="65"/>
      <c r="I797" s="65"/>
    </row>
    <row r="798" spans="5:9" ht="12.75">
      <c r="E798" s="65"/>
      <c r="F798" s="65"/>
      <c r="G798" s="65"/>
      <c r="H798" s="65"/>
      <c r="I798" s="65"/>
    </row>
    <row r="799" spans="5:9" ht="12.75">
      <c r="E799" s="65"/>
      <c r="F799" s="65"/>
      <c r="G799" s="65"/>
      <c r="H799" s="65"/>
      <c r="I799" s="65"/>
    </row>
    <row r="800" spans="5:9" ht="12.75">
      <c r="E800" s="65"/>
      <c r="F800" s="65"/>
      <c r="G800" s="65"/>
      <c r="H800" s="65"/>
      <c r="I800" s="65"/>
    </row>
    <row r="801" spans="5:9" ht="12.75">
      <c r="E801" s="65"/>
      <c r="F801" s="65"/>
      <c r="G801" s="65"/>
      <c r="H801" s="65"/>
      <c r="I801" s="65"/>
    </row>
    <row r="802" spans="5:9" ht="12.75">
      <c r="E802" s="65"/>
      <c r="F802" s="65"/>
      <c r="G802" s="65"/>
      <c r="H802" s="65"/>
      <c r="I802" s="65"/>
    </row>
    <row r="803" spans="5:9" ht="12.75">
      <c r="E803" s="65"/>
      <c r="F803" s="65"/>
      <c r="G803" s="65"/>
      <c r="H803" s="65"/>
      <c r="I803" s="65"/>
    </row>
    <row r="804" spans="5:9" ht="12.75">
      <c r="E804" s="65"/>
      <c r="F804" s="65"/>
      <c r="G804" s="65"/>
      <c r="H804" s="65"/>
      <c r="I804" s="65"/>
    </row>
    <row r="805" spans="5:9" ht="12.75">
      <c r="E805" s="65"/>
      <c r="F805" s="65"/>
      <c r="G805" s="65"/>
      <c r="H805" s="65"/>
      <c r="I805" s="65"/>
    </row>
    <row r="806" spans="5:9" ht="12.75">
      <c r="E806" s="65"/>
      <c r="F806" s="65"/>
      <c r="G806" s="65"/>
      <c r="H806" s="65"/>
      <c r="I806" s="65"/>
    </row>
    <row r="807" spans="5:9" ht="12.75">
      <c r="E807" s="65"/>
      <c r="F807" s="65"/>
      <c r="G807" s="65"/>
      <c r="H807" s="65"/>
      <c r="I807" s="65"/>
    </row>
    <row r="808" spans="5:9" ht="12.75">
      <c r="E808" s="65"/>
      <c r="F808" s="65"/>
      <c r="G808" s="65"/>
      <c r="H808" s="65"/>
      <c r="I808" s="65"/>
    </row>
    <row r="809" spans="5:9" ht="12.75">
      <c r="E809" s="65"/>
      <c r="F809" s="65"/>
      <c r="G809" s="65"/>
      <c r="H809" s="65"/>
      <c r="I809" s="65"/>
    </row>
    <row r="810" spans="5:9" ht="12.75">
      <c r="E810" s="65"/>
      <c r="F810" s="65"/>
      <c r="G810" s="65"/>
      <c r="H810" s="65"/>
      <c r="I810" s="65"/>
    </row>
    <row r="811" spans="5:9" ht="12.75">
      <c r="E811" s="65"/>
      <c r="F811" s="65"/>
      <c r="G811" s="65"/>
      <c r="H811" s="65"/>
      <c r="I811" s="65"/>
    </row>
    <row r="812" spans="5:9" ht="12.75">
      <c r="E812" s="65"/>
      <c r="F812" s="65"/>
      <c r="G812" s="65"/>
      <c r="H812" s="65"/>
      <c r="I812" s="65"/>
    </row>
    <row r="813" spans="5:9" ht="12.75">
      <c r="E813" s="65"/>
      <c r="F813" s="65"/>
      <c r="G813" s="65"/>
      <c r="H813" s="65"/>
      <c r="I813" s="65"/>
    </row>
    <row r="814" spans="5:9" ht="12.75">
      <c r="E814" s="65"/>
      <c r="F814" s="65"/>
      <c r="G814" s="65"/>
      <c r="H814" s="65"/>
      <c r="I814" s="65"/>
    </row>
    <row r="815" spans="5:9" ht="12.75">
      <c r="E815" s="65"/>
      <c r="F815" s="65"/>
      <c r="G815" s="65"/>
      <c r="H815" s="65"/>
      <c r="I815" s="65"/>
    </row>
    <row r="816" spans="5:9" ht="12.75">
      <c r="E816" s="65"/>
      <c r="F816" s="65"/>
      <c r="G816" s="65"/>
      <c r="H816" s="65"/>
      <c r="I816" s="65"/>
    </row>
    <row r="817" spans="5:9" ht="12.75">
      <c r="E817" s="65"/>
      <c r="F817" s="65"/>
      <c r="G817" s="65"/>
      <c r="H817" s="65"/>
      <c r="I817" s="65"/>
    </row>
    <row r="818" spans="5:9" ht="12.75">
      <c r="E818" s="65"/>
      <c r="F818" s="65"/>
      <c r="G818" s="65"/>
      <c r="H818" s="65"/>
      <c r="I818" s="65"/>
    </row>
    <row r="819" spans="5:9" ht="12.75">
      <c r="E819" s="65"/>
      <c r="F819" s="65"/>
      <c r="G819" s="65"/>
      <c r="H819" s="65"/>
      <c r="I819" s="65"/>
    </row>
    <row r="820" spans="5:9" ht="12.75">
      <c r="E820" s="65"/>
      <c r="F820" s="65"/>
      <c r="G820" s="65"/>
      <c r="H820" s="65"/>
      <c r="I820" s="65"/>
    </row>
    <row r="821" spans="5:9" ht="12.75">
      <c r="E821" s="65"/>
      <c r="F821" s="65"/>
      <c r="G821" s="65"/>
      <c r="H821" s="65"/>
      <c r="I821" s="65"/>
    </row>
    <row r="822" spans="5:9" ht="12.75">
      <c r="E822" s="65"/>
      <c r="F822" s="65"/>
      <c r="G822" s="65"/>
      <c r="H822" s="65"/>
      <c r="I822" s="65"/>
    </row>
    <row r="823" spans="5:9" ht="12.75">
      <c r="E823" s="65"/>
      <c r="F823" s="65"/>
      <c r="G823" s="65"/>
      <c r="H823" s="65"/>
      <c r="I823" s="65"/>
    </row>
    <row r="824" spans="5:9" ht="12.75">
      <c r="E824" s="65"/>
      <c r="F824" s="65"/>
      <c r="G824" s="65"/>
      <c r="H824" s="65"/>
      <c r="I824" s="65"/>
    </row>
    <row r="825" spans="5:9" ht="12.75">
      <c r="E825" s="65"/>
      <c r="F825" s="65"/>
      <c r="G825" s="65"/>
      <c r="H825" s="65"/>
      <c r="I825" s="65"/>
    </row>
    <row r="826" spans="5:9" ht="12.75">
      <c r="E826" s="65"/>
      <c r="F826" s="65"/>
      <c r="G826" s="65"/>
      <c r="H826" s="65"/>
      <c r="I826" s="65"/>
    </row>
    <row r="827" spans="5:9" ht="12.75">
      <c r="E827" s="65"/>
      <c r="F827" s="65"/>
      <c r="G827" s="65"/>
      <c r="H827" s="65"/>
      <c r="I827" s="65"/>
    </row>
    <row r="828" spans="5:9" ht="12.75">
      <c r="E828" s="65"/>
      <c r="F828" s="65"/>
      <c r="G828" s="65"/>
      <c r="H828" s="65"/>
      <c r="I828" s="65"/>
    </row>
    <row r="829" spans="5:9" ht="12.75">
      <c r="E829" s="65"/>
      <c r="F829" s="65"/>
      <c r="G829" s="65"/>
      <c r="H829" s="65"/>
      <c r="I829" s="65"/>
    </row>
    <row r="830" spans="5:9" ht="12.75">
      <c r="E830" s="65"/>
      <c r="F830" s="65"/>
      <c r="G830" s="65"/>
      <c r="H830" s="65"/>
      <c r="I830" s="65"/>
    </row>
    <row r="831" spans="5:9" ht="12.75">
      <c r="E831" s="65"/>
      <c r="F831" s="65"/>
      <c r="G831" s="65"/>
      <c r="H831" s="65"/>
      <c r="I831" s="65"/>
    </row>
    <row r="832" spans="5:9" ht="12.75">
      <c r="E832" s="65"/>
      <c r="F832" s="65"/>
      <c r="G832" s="65"/>
      <c r="H832" s="65"/>
      <c r="I832" s="65"/>
    </row>
    <row r="833" spans="5:9" ht="12.75">
      <c r="E833" s="65"/>
      <c r="F833" s="65"/>
      <c r="G833" s="65"/>
      <c r="H833" s="65"/>
      <c r="I833" s="65"/>
    </row>
    <row r="834" spans="5:9" ht="12.75">
      <c r="E834" s="65"/>
      <c r="F834" s="65"/>
      <c r="G834" s="65"/>
      <c r="H834" s="65"/>
      <c r="I834" s="65"/>
    </row>
    <row r="835" spans="5:9" ht="12.75">
      <c r="E835" s="65"/>
      <c r="F835" s="65"/>
      <c r="G835" s="65"/>
      <c r="H835" s="65"/>
      <c r="I835" s="65"/>
    </row>
    <row r="836" spans="5:9" ht="12.75">
      <c r="E836" s="65"/>
      <c r="F836" s="65"/>
      <c r="G836" s="65"/>
      <c r="H836" s="65"/>
      <c r="I836" s="65"/>
    </row>
    <row r="837" spans="5:9" ht="12.75">
      <c r="E837" s="65"/>
      <c r="F837" s="65"/>
      <c r="G837" s="65"/>
      <c r="H837" s="65"/>
      <c r="I837" s="65"/>
    </row>
    <row r="838" spans="5:9" ht="12.75">
      <c r="E838" s="65"/>
      <c r="F838" s="65"/>
      <c r="G838" s="65"/>
      <c r="H838" s="65"/>
      <c r="I838" s="65"/>
    </row>
    <row r="839" spans="5:9" ht="12.75">
      <c r="E839" s="65"/>
      <c r="F839" s="65"/>
      <c r="G839" s="65"/>
      <c r="H839" s="65"/>
      <c r="I839" s="65"/>
    </row>
    <row r="840" spans="5:9" ht="12.75">
      <c r="E840" s="65"/>
      <c r="F840" s="65"/>
      <c r="G840" s="65"/>
      <c r="H840" s="65"/>
      <c r="I840" s="65"/>
    </row>
    <row r="841" spans="5:9" ht="12.75">
      <c r="E841" s="65"/>
      <c r="F841" s="65"/>
      <c r="G841" s="65"/>
      <c r="H841" s="65"/>
      <c r="I841" s="65"/>
    </row>
    <row r="842" spans="5:9" ht="12.75">
      <c r="E842" s="65"/>
      <c r="F842" s="65"/>
      <c r="G842" s="65"/>
      <c r="H842" s="65"/>
      <c r="I842" s="65"/>
    </row>
    <row r="843" spans="5:9" ht="12.75">
      <c r="E843" s="65"/>
      <c r="F843" s="65"/>
      <c r="G843" s="65"/>
      <c r="H843" s="65"/>
      <c r="I843" s="65"/>
    </row>
    <row r="844" spans="5:9" ht="12.75">
      <c r="E844" s="65"/>
      <c r="F844" s="65"/>
      <c r="G844" s="65"/>
      <c r="H844" s="65"/>
      <c r="I844" s="65"/>
    </row>
    <row r="845" spans="5:9" ht="12.75">
      <c r="E845" s="65"/>
      <c r="F845" s="65"/>
      <c r="G845" s="65"/>
      <c r="H845" s="65"/>
      <c r="I845" s="65"/>
    </row>
    <row r="846" spans="5:9" ht="12.75">
      <c r="E846" s="65"/>
      <c r="F846" s="65"/>
      <c r="G846" s="65"/>
      <c r="H846" s="65"/>
      <c r="I846" s="65"/>
    </row>
    <row r="847" spans="5:9" ht="12.75">
      <c r="E847" s="65"/>
      <c r="F847" s="65"/>
      <c r="G847" s="65"/>
      <c r="H847" s="65"/>
      <c r="I847" s="65"/>
    </row>
    <row r="848" spans="5:9" ht="12.75">
      <c r="E848" s="65"/>
      <c r="F848" s="65"/>
      <c r="G848" s="65"/>
      <c r="H848" s="65"/>
      <c r="I848" s="65"/>
    </row>
    <row r="849" spans="5:9" ht="12.75">
      <c r="E849" s="65"/>
      <c r="F849" s="65"/>
      <c r="G849" s="65"/>
      <c r="H849" s="65"/>
      <c r="I849" s="65"/>
    </row>
    <row r="850" spans="5:9" ht="12.75">
      <c r="E850" s="65"/>
      <c r="F850" s="65"/>
      <c r="G850" s="65"/>
      <c r="H850" s="65"/>
      <c r="I850" s="65"/>
    </row>
    <row r="851" spans="5:9" ht="12.75">
      <c r="E851" s="65"/>
      <c r="F851" s="65"/>
      <c r="G851" s="65"/>
      <c r="H851" s="65"/>
      <c r="I851" s="65"/>
    </row>
    <row r="852" spans="5:9" ht="12.75">
      <c r="E852" s="65"/>
      <c r="F852" s="65"/>
      <c r="G852" s="65"/>
      <c r="H852" s="65"/>
      <c r="I852" s="65"/>
    </row>
    <row r="853" spans="5:9" ht="12.75">
      <c r="E853" s="65"/>
      <c r="F853" s="65"/>
      <c r="G853" s="65"/>
      <c r="H853" s="65"/>
      <c r="I853" s="65"/>
    </row>
    <row r="854" spans="5:9" ht="12.75">
      <c r="E854" s="65"/>
      <c r="F854" s="65"/>
      <c r="G854" s="65"/>
      <c r="H854" s="65"/>
      <c r="I854" s="65"/>
    </row>
    <row r="855" spans="5:9" ht="12.75">
      <c r="E855" s="65"/>
      <c r="F855" s="65"/>
      <c r="G855" s="65"/>
      <c r="H855" s="65"/>
      <c r="I855" s="65"/>
    </row>
    <row r="856" spans="5:9" ht="12.75">
      <c r="E856" s="65"/>
      <c r="F856" s="65"/>
      <c r="G856" s="65"/>
      <c r="H856" s="65"/>
      <c r="I856" s="65"/>
    </row>
    <row r="857" spans="5:9" ht="12.75">
      <c r="E857" s="65"/>
      <c r="F857" s="65"/>
      <c r="G857" s="65"/>
      <c r="H857" s="65"/>
      <c r="I857" s="65"/>
    </row>
    <row r="858" spans="5:9" ht="12.75">
      <c r="E858" s="65"/>
      <c r="F858" s="65"/>
      <c r="G858" s="65"/>
      <c r="H858" s="65"/>
      <c r="I858" s="65"/>
    </row>
    <row r="859" spans="5:9" ht="12.75">
      <c r="E859" s="65"/>
      <c r="F859" s="65"/>
      <c r="G859" s="65"/>
      <c r="H859" s="65"/>
      <c r="I859" s="65"/>
    </row>
    <row r="860" spans="5:9" ht="12.75">
      <c r="E860" s="65"/>
      <c r="F860" s="65"/>
      <c r="G860" s="65"/>
      <c r="H860" s="65"/>
      <c r="I860" s="65"/>
    </row>
    <row r="861" spans="5:9" ht="12.75">
      <c r="E861" s="65"/>
      <c r="F861" s="65"/>
      <c r="G861" s="65"/>
      <c r="H861" s="65"/>
      <c r="I861" s="65"/>
    </row>
    <row r="862" spans="5:9" ht="12.75">
      <c r="E862" s="65"/>
      <c r="F862" s="65"/>
      <c r="G862" s="65"/>
      <c r="H862" s="65"/>
      <c r="I862" s="65"/>
    </row>
    <row r="863" spans="5:9" ht="12.75">
      <c r="E863" s="65"/>
      <c r="F863" s="65"/>
      <c r="G863" s="65"/>
      <c r="H863" s="65"/>
      <c r="I863" s="65"/>
    </row>
    <row r="864" spans="5:9" ht="12.75">
      <c r="E864" s="65"/>
      <c r="F864" s="65"/>
      <c r="G864" s="65"/>
      <c r="H864" s="65"/>
      <c r="I864" s="65"/>
    </row>
    <row r="865" spans="5:9" ht="12.75">
      <c r="E865" s="65"/>
      <c r="F865" s="65"/>
      <c r="G865" s="65"/>
      <c r="H865" s="65"/>
      <c r="I865" s="65"/>
    </row>
    <row r="866" spans="5:9" ht="12.75">
      <c r="E866" s="65"/>
      <c r="F866" s="65"/>
      <c r="G866" s="65"/>
      <c r="H866" s="65"/>
      <c r="I866" s="65"/>
    </row>
    <row r="867" spans="5:9" ht="12.75">
      <c r="E867" s="65"/>
      <c r="F867" s="65"/>
      <c r="G867" s="65"/>
      <c r="H867" s="65"/>
      <c r="I867" s="65"/>
    </row>
    <row r="868" spans="5:9" ht="12.75">
      <c r="E868" s="65"/>
      <c r="F868" s="65"/>
      <c r="G868" s="65"/>
      <c r="H868" s="65"/>
      <c r="I868" s="65"/>
    </row>
    <row r="869" spans="5:9" ht="12.75">
      <c r="E869" s="65"/>
      <c r="F869" s="65"/>
      <c r="G869" s="65"/>
      <c r="H869" s="65"/>
      <c r="I869" s="65"/>
    </row>
    <row r="870" spans="5:9" ht="12.75">
      <c r="E870" s="65"/>
      <c r="F870" s="65"/>
      <c r="G870" s="65"/>
      <c r="H870" s="65"/>
      <c r="I870" s="65"/>
    </row>
    <row r="871" spans="5:9" ht="12.75">
      <c r="E871" s="65"/>
      <c r="F871" s="65"/>
      <c r="G871" s="65"/>
      <c r="H871" s="65"/>
      <c r="I871" s="65"/>
    </row>
    <row r="872" spans="5:9" ht="12.75">
      <c r="E872" s="65"/>
      <c r="F872" s="65"/>
      <c r="G872" s="65"/>
      <c r="H872" s="65"/>
      <c r="I872" s="65"/>
    </row>
    <row r="873" spans="5:9" ht="12.75">
      <c r="E873" s="65"/>
      <c r="F873" s="65"/>
      <c r="G873" s="65"/>
      <c r="H873" s="65"/>
      <c r="I873" s="65"/>
    </row>
    <row r="874" spans="5:9" ht="12.75">
      <c r="E874" s="65"/>
      <c r="F874" s="65"/>
      <c r="G874" s="65"/>
      <c r="H874" s="65"/>
      <c r="I874" s="65"/>
    </row>
    <row r="875" spans="5:9" ht="12.75">
      <c r="E875" s="65"/>
      <c r="F875" s="65"/>
      <c r="G875" s="65"/>
      <c r="H875" s="65"/>
      <c r="I875" s="65"/>
    </row>
    <row r="876" spans="5:9" ht="12.75">
      <c r="E876" s="65"/>
      <c r="F876" s="65"/>
      <c r="G876" s="65"/>
      <c r="H876" s="65"/>
      <c r="I876" s="65"/>
    </row>
    <row r="877" spans="5:9" ht="12.75">
      <c r="E877" s="65"/>
      <c r="F877" s="65"/>
      <c r="G877" s="65"/>
      <c r="H877" s="65"/>
      <c r="I877" s="65"/>
    </row>
    <row r="878" spans="5:9" ht="12.75">
      <c r="E878" s="65"/>
      <c r="F878" s="65"/>
      <c r="G878" s="65"/>
      <c r="H878" s="65"/>
      <c r="I878" s="65"/>
    </row>
    <row r="879" spans="5:9" ht="12.75">
      <c r="E879" s="65"/>
      <c r="F879" s="65"/>
      <c r="G879" s="65"/>
      <c r="H879" s="65"/>
      <c r="I879" s="65"/>
    </row>
    <row r="880" spans="5:9" ht="12.75">
      <c r="E880" s="65"/>
      <c r="F880" s="65"/>
      <c r="G880" s="65"/>
      <c r="H880" s="65"/>
      <c r="I880" s="65"/>
    </row>
    <row r="881" spans="5:9" ht="12.75">
      <c r="E881" s="65"/>
      <c r="F881" s="65"/>
      <c r="G881" s="65"/>
      <c r="H881" s="65"/>
      <c r="I881" s="65"/>
    </row>
    <row r="882" spans="5:9" ht="12.75">
      <c r="E882" s="65"/>
      <c r="F882" s="65"/>
      <c r="G882" s="65"/>
      <c r="H882" s="65"/>
      <c r="I882" s="65"/>
    </row>
    <row r="883" spans="5:9" ht="12.75">
      <c r="E883" s="65"/>
      <c r="F883" s="65"/>
      <c r="G883" s="65"/>
      <c r="H883" s="65"/>
      <c r="I883" s="65"/>
    </row>
    <row r="884" spans="5:9" ht="12.75">
      <c r="E884" s="65"/>
      <c r="F884" s="65"/>
      <c r="G884" s="65"/>
      <c r="H884" s="65"/>
      <c r="I884" s="65"/>
    </row>
    <row r="885" spans="5:9" ht="12.75">
      <c r="E885" s="65"/>
      <c r="F885" s="65"/>
      <c r="G885" s="65"/>
      <c r="H885" s="65"/>
      <c r="I885" s="65"/>
    </row>
    <row r="886" spans="5:9" ht="12.75">
      <c r="E886" s="65"/>
      <c r="F886" s="65"/>
      <c r="G886" s="65"/>
      <c r="H886" s="65"/>
      <c r="I886" s="65"/>
    </row>
    <row r="887" spans="5:9" ht="12.75">
      <c r="E887" s="65"/>
      <c r="F887" s="65"/>
      <c r="G887" s="65"/>
      <c r="H887" s="65"/>
      <c r="I887" s="65"/>
    </row>
    <row r="888" spans="5:9" ht="12.75">
      <c r="E888" s="65"/>
      <c r="F888" s="65"/>
      <c r="G888" s="65"/>
      <c r="H888" s="65"/>
      <c r="I888" s="65"/>
    </row>
    <row r="889" spans="5:9" ht="12.75">
      <c r="E889" s="65"/>
      <c r="F889" s="65"/>
      <c r="G889" s="65"/>
      <c r="H889" s="65"/>
      <c r="I889" s="65"/>
    </row>
    <row r="890" spans="5:9" ht="12.75">
      <c r="E890" s="65"/>
      <c r="F890" s="65"/>
      <c r="G890" s="65"/>
      <c r="H890" s="65"/>
      <c r="I890" s="65"/>
    </row>
    <row r="891" spans="5:9" ht="12.75">
      <c r="E891" s="65"/>
      <c r="F891" s="65"/>
      <c r="G891" s="65"/>
      <c r="H891" s="65"/>
      <c r="I891" s="65"/>
    </row>
    <row r="892" spans="5:9" ht="12.75">
      <c r="E892" s="65"/>
      <c r="F892" s="65"/>
      <c r="G892" s="65"/>
      <c r="H892" s="65"/>
      <c r="I892" s="65"/>
    </row>
    <row r="893" spans="5:9" ht="12.75">
      <c r="E893" s="65"/>
      <c r="F893" s="65"/>
      <c r="G893" s="65"/>
      <c r="H893" s="65"/>
      <c r="I893" s="65"/>
    </row>
    <row r="894" spans="5:9" ht="12.75">
      <c r="E894" s="65"/>
      <c r="F894" s="65"/>
      <c r="G894" s="65"/>
      <c r="H894" s="65"/>
      <c r="I894" s="65"/>
    </row>
    <row r="895" spans="5:9" ht="12.75">
      <c r="E895" s="65"/>
      <c r="F895" s="65"/>
      <c r="G895" s="65"/>
      <c r="H895" s="65"/>
      <c r="I895" s="65"/>
    </row>
    <row r="896" spans="5:9" ht="12.75">
      <c r="E896" s="65"/>
      <c r="F896" s="65"/>
      <c r="G896" s="65"/>
      <c r="H896" s="65"/>
      <c r="I896" s="65"/>
    </row>
    <row r="897" spans="5:9" ht="12.75">
      <c r="E897" s="65"/>
      <c r="F897" s="65"/>
      <c r="G897" s="65"/>
      <c r="H897" s="65"/>
      <c r="I897" s="65"/>
    </row>
    <row r="898" spans="5:9" ht="12.75">
      <c r="E898" s="65"/>
      <c r="F898" s="65"/>
      <c r="G898" s="65"/>
      <c r="H898" s="65"/>
      <c r="I898" s="65"/>
    </row>
    <row r="899" spans="5:9" ht="12.75">
      <c r="E899" s="65"/>
      <c r="F899" s="65"/>
      <c r="G899" s="65"/>
      <c r="H899" s="65"/>
      <c r="I899" s="65"/>
    </row>
    <row r="900" spans="5:9" ht="12.75">
      <c r="E900" s="65"/>
      <c r="F900" s="65"/>
      <c r="G900" s="65"/>
      <c r="H900" s="65"/>
      <c r="I900" s="65"/>
    </row>
    <row r="901" spans="5:9" ht="12.75">
      <c r="E901" s="65"/>
      <c r="F901" s="65"/>
      <c r="G901" s="65"/>
      <c r="H901" s="65"/>
      <c r="I901" s="65"/>
    </row>
    <row r="902" spans="5:9" ht="12.75">
      <c r="E902" s="65"/>
      <c r="F902" s="65"/>
      <c r="G902" s="65"/>
      <c r="H902" s="65"/>
      <c r="I902" s="65"/>
    </row>
    <row r="903" spans="5:9" ht="12.75">
      <c r="E903" s="65"/>
      <c r="F903" s="65"/>
      <c r="G903" s="65"/>
      <c r="H903" s="65"/>
      <c r="I903" s="65"/>
    </row>
    <row r="904" spans="5:9" ht="12.75">
      <c r="E904" s="65"/>
      <c r="F904" s="65"/>
      <c r="G904" s="65"/>
      <c r="H904" s="65"/>
      <c r="I904" s="65"/>
    </row>
    <row r="905" spans="5:9" ht="12.75">
      <c r="E905" s="65"/>
      <c r="F905" s="65"/>
      <c r="G905" s="65"/>
      <c r="H905" s="65"/>
      <c r="I905" s="65"/>
    </row>
    <row r="906" spans="5:9" ht="12.75">
      <c r="E906" s="65"/>
      <c r="F906" s="65"/>
      <c r="G906" s="65"/>
      <c r="H906" s="65"/>
      <c r="I906" s="65"/>
    </row>
    <row r="907" spans="5:9" ht="12.75">
      <c r="E907" s="65"/>
      <c r="F907" s="65"/>
      <c r="G907" s="65"/>
      <c r="H907" s="65"/>
      <c r="I907" s="65"/>
    </row>
    <row r="908" spans="5:9" ht="12.75">
      <c r="E908" s="65"/>
      <c r="F908" s="65"/>
      <c r="G908" s="65"/>
      <c r="H908" s="65"/>
      <c r="I908" s="65"/>
    </row>
    <row r="909" spans="5:9" ht="12.75">
      <c r="E909" s="65"/>
      <c r="F909" s="65"/>
      <c r="G909" s="65"/>
      <c r="H909" s="65"/>
      <c r="I909" s="65"/>
    </row>
    <row r="910" spans="5:9" ht="12.75">
      <c r="E910" s="65"/>
      <c r="F910" s="65"/>
      <c r="G910" s="65"/>
      <c r="H910" s="65"/>
      <c r="I910" s="65"/>
    </row>
    <row r="911" spans="5:9" ht="12.75">
      <c r="E911" s="65"/>
      <c r="F911" s="65"/>
      <c r="G911" s="65"/>
      <c r="H911" s="65"/>
      <c r="I911" s="65"/>
    </row>
    <row r="912" spans="5:9" ht="12.75">
      <c r="E912" s="65"/>
      <c r="F912" s="65"/>
      <c r="G912" s="65"/>
      <c r="H912" s="65"/>
      <c r="I912" s="65"/>
    </row>
    <row r="913" spans="5:9" ht="12.75">
      <c r="E913" s="65"/>
      <c r="F913" s="65"/>
      <c r="G913" s="65"/>
      <c r="H913" s="65"/>
      <c r="I913" s="65"/>
    </row>
    <row r="914" spans="5:9" ht="12.75">
      <c r="E914" s="65"/>
      <c r="F914" s="65"/>
      <c r="G914" s="65"/>
      <c r="H914" s="65"/>
      <c r="I914" s="65"/>
    </row>
    <row r="915" spans="5:9" ht="12.75">
      <c r="E915" s="65"/>
      <c r="F915" s="65"/>
      <c r="G915" s="65"/>
      <c r="H915" s="65"/>
      <c r="I915" s="65"/>
    </row>
    <row r="916" spans="5:9" ht="12.75">
      <c r="E916" s="65"/>
      <c r="F916" s="65"/>
      <c r="G916" s="65"/>
      <c r="H916" s="65"/>
      <c r="I916" s="65"/>
    </row>
    <row r="917" spans="5:9" ht="12.75">
      <c r="E917" s="65"/>
      <c r="F917" s="65"/>
      <c r="G917" s="65"/>
      <c r="H917" s="65"/>
      <c r="I917" s="65"/>
    </row>
    <row r="918" spans="5:9" ht="12.75">
      <c r="E918" s="65"/>
      <c r="F918" s="65"/>
      <c r="G918" s="65"/>
      <c r="H918" s="65"/>
      <c r="I918" s="65"/>
    </row>
    <row r="919" spans="5:9" ht="12.75">
      <c r="E919" s="65"/>
      <c r="F919" s="65"/>
      <c r="G919" s="65"/>
      <c r="H919" s="65"/>
      <c r="I919" s="65"/>
    </row>
    <row r="920" spans="5:9" ht="12.75">
      <c r="E920" s="65"/>
      <c r="F920" s="65"/>
      <c r="G920" s="65"/>
      <c r="H920" s="65"/>
      <c r="I920" s="65"/>
    </row>
    <row r="921" spans="5:9" ht="12.75">
      <c r="E921" s="65"/>
      <c r="F921" s="65"/>
      <c r="G921" s="65"/>
      <c r="H921" s="65"/>
      <c r="I921" s="65"/>
    </row>
    <row r="922" spans="5:9" ht="12.75">
      <c r="E922" s="65"/>
      <c r="F922" s="65"/>
      <c r="G922" s="65"/>
      <c r="H922" s="65"/>
      <c r="I922" s="65"/>
    </row>
    <row r="923" spans="5:9" ht="12.75">
      <c r="E923" s="65"/>
      <c r="F923" s="65"/>
      <c r="G923" s="65"/>
      <c r="H923" s="65"/>
      <c r="I923" s="65"/>
    </row>
    <row r="924" spans="5:9" ht="12.75">
      <c r="E924" s="65"/>
      <c r="F924" s="65"/>
      <c r="G924" s="65"/>
      <c r="H924" s="65"/>
      <c r="I924" s="65"/>
    </row>
    <row r="925" spans="5:9" ht="12.75">
      <c r="E925" s="65"/>
      <c r="F925" s="65"/>
      <c r="G925" s="65"/>
      <c r="H925" s="65"/>
      <c r="I925" s="65"/>
    </row>
    <row r="926" spans="5:9" ht="12.75">
      <c r="E926" s="65"/>
      <c r="F926" s="65"/>
      <c r="G926" s="65"/>
      <c r="H926" s="65"/>
      <c r="I926" s="65"/>
    </row>
    <row r="927" spans="5:9" ht="12.75">
      <c r="E927" s="65"/>
      <c r="F927" s="65"/>
      <c r="G927" s="65"/>
      <c r="H927" s="65"/>
      <c r="I927" s="65"/>
    </row>
    <row r="928" spans="5:9" ht="12.75">
      <c r="E928" s="65"/>
      <c r="F928" s="65"/>
      <c r="G928" s="65"/>
      <c r="H928" s="65"/>
      <c r="I928" s="65"/>
    </row>
    <row r="929" spans="5:9" ht="12.75">
      <c r="E929" s="65"/>
      <c r="F929" s="65"/>
      <c r="G929" s="65"/>
      <c r="H929" s="65"/>
      <c r="I929" s="65"/>
    </row>
    <row r="930" spans="5:9" ht="12.75">
      <c r="E930" s="65"/>
      <c r="F930" s="65"/>
      <c r="G930" s="65"/>
      <c r="H930" s="65"/>
      <c r="I930" s="65"/>
    </row>
    <row r="931" spans="5:9" ht="12.75">
      <c r="E931" s="65"/>
      <c r="F931" s="65"/>
      <c r="G931" s="65"/>
      <c r="H931" s="65"/>
      <c r="I931" s="65"/>
    </row>
    <row r="932" spans="5:9" ht="12.75">
      <c r="E932" s="65"/>
      <c r="F932" s="65"/>
      <c r="G932" s="65"/>
      <c r="H932" s="65"/>
      <c r="I932" s="65"/>
    </row>
    <row r="933" spans="5:9" ht="12.75">
      <c r="E933" s="65"/>
      <c r="F933" s="65"/>
      <c r="G933" s="65"/>
      <c r="H933" s="65"/>
      <c r="I933" s="65"/>
    </row>
    <row r="934" spans="5:9" ht="12.75">
      <c r="E934" s="65"/>
      <c r="F934" s="65"/>
      <c r="G934" s="65"/>
      <c r="H934" s="65"/>
      <c r="I934" s="65"/>
    </row>
    <row r="935" spans="5:9" ht="12.75">
      <c r="E935" s="65"/>
      <c r="F935" s="65"/>
      <c r="G935" s="65"/>
      <c r="H935" s="65"/>
      <c r="I935" s="65"/>
    </row>
    <row r="936" spans="5:9" ht="12.75">
      <c r="E936" s="65"/>
      <c r="F936" s="65"/>
      <c r="G936" s="65"/>
      <c r="H936" s="65"/>
      <c r="I936" s="65"/>
    </row>
    <row r="937" spans="5:9" ht="12.75">
      <c r="E937" s="65"/>
      <c r="F937" s="65"/>
      <c r="G937" s="65"/>
      <c r="H937" s="65"/>
      <c r="I937" s="65"/>
    </row>
    <row r="938" spans="5:9" ht="12.75">
      <c r="E938" s="65"/>
      <c r="F938" s="65"/>
      <c r="G938" s="65"/>
      <c r="H938" s="65"/>
      <c r="I938" s="65"/>
    </row>
    <row r="939" spans="5:9" ht="12.75">
      <c r="E939" s="65"/>
      <c r="F939" s="65"/>
      <c r="G939" s="65"/>
      <c r="H939" s="65"/>
      <c r="I939" s="65"/>
    </row>
    <row r="940" spans="5:9" ht="12.75">
      <c r="E940" s="65"/>
      <c r="F940" s="65"/>
      <c r="G940" s="65"/>
      <c r="H940" s="65"/>
      <c r="I940" s="65"/>
    </row>
    <row r="941" spans="5:9" ht="12.75">
      <c r="E941" s="65"/>
      <c r="F941" s="65"/>
      <c r="G941" s="65"/>
      <c r="H941" s="65"/>
      <c r="I941" s="65"/>
    </row>
    <row r="942" spans="5:9" ht="12.75">
      <c r="E942" s="65"/>
      <c r="F942" s="65"/>
      <c r="G942" s="65"/>
      <c r="H942" s="65"/>
      <c r="I942" s="65"/>
    </row>
    <row r="943" spans="5:9" ht="12.75">
      <c r="E943" s="65"/>
      <c r="F943" s="65"/>
      <c r="G943" s="65"/>
      <c r="H943" s="65"/>
      <c r="I943" s="65"/>
    </row>
    <row r="944" spans="5:9" ht="12.75">
      <c r="E944" s="65"/>
      <c r="F944" s="65"/>
      <c r="G944" s="65"/>
      <c r="H944" s="65"/>
      <c r="I944" s="65"/>
    </row>
    <row r="945" spans="5:9" ht="12.75">
      <c r="E945" s="65"/>
      <c r="F945" s="65"/>
      <c r="G945" s="65"/>
      <c r="H945" s="65"/>
      <c r="I945" s="65"/>
    </row>
    <row r="946" spans="5:9" ht="12.75">
      <c r="E946" s="65"/>
      <c r="F946" s="65"/>
      <c r="G946" s="65"/>
      <c r="H946" s="65"/>
      <c r="I946" s="65"/>
    </row>
    <row r="947" spans="5:9" ht="12.75">
      <c r="E947" s="65"/>
      <c r="F947" s="65"/>
      <c r="G947" s="65"/>
      <c r="H947" s="65"/>
      <c r="I947" s="65"/>
    </row>
    <row r="948" spans="5:9" ht="12.75">
      <c r="E948" s="65"/>
      <c r="F948" s="65"/>
      <c r="G948" s="65"/>
      <c r="H948" s="65"/>
      <c r="I948" s="65"/>
    </row>
    <row r="949" spans="5:9" ht="12.75">
      <c r="E949" s="65"/>
      <c r="F949" s="65"/>
      <c r="G949" s="65"/>
      <c r="H949" s="65"/>
      <c r="I949" s="65"/>
    </row>
    <row r="950" spans="5:9" ht="12.75">
      <c r="E950" s="65"/>
      <c r="F950" s="65"/>
      <c r="G950" s="65"/>
      <c r="H950" s="65"/>
      <c r="I950" s="65"/>
    </row>
    <row r="951" spans="5:9" ht="12.75">
      <c r="E951" s="65"/>
      <c r="F951" s="65"/>
      <c r="G951" s="65"/>
      <c r="H951" s="65"/>
      <c r="I951" s="65"/>
    </row>
    <row r="952" spans="5:9" ht="12.75">
      <c r="E952" s="65"/>
      <c r="F952" s="65"/>
      <c r="G952" s="65"/>
      <c r="H952" s="65"/>
      <c r="I952" s="65"/>
    </row>
    <row r="953" spans="5:9" ht="12.75">
      <c r="E953" s="65"/>
      <c r="F953" s="65"/>
      <c r="G953" s="65"/>
      <c r="H953" s="65"/>
      <c r="I953" s="65"/>
    </row>
    <row r="954" spans="5:9" ht="12.75">
      <c r="E954" s="65"/>
      <c r="F954" s="65"/>
      <c r="G954" s="65"/>
      <c r="H954" s="65"/>
      <c r="I954" s="65"/>
    </row>
    <row r="955" spans="5:9" ht="12.75">
      <c r="E955" s="65"/>
      <c r="F955" s="65"/>
      <c r="G955" s="65"/>
      <c r="H955" s="65"/>
      <c r="I955" s="65"/>
    </row>
    <row r="956" spans="5:9" ht="12.75">
      <c r="E956" s="65"/>
      <c r="F956" s="65"/>
      <c r="G956" s="65"/>
      <c r="H956" s="65"/>
      <c r="I956" s="65"/>
    </row>
    <row r="957" spans="5:9" ht="12.75">
      <c r="E957" s="65"/>
      <c r="F957" s="65"/>
      <c r="G957" s="65"/>
      <c r="H957" s="65"/>
      <c r="I957" s="65"/>
    </row>
    <row r="958" spans="5:9" ht="12.75">
      <c r="E958" s="65"/>
      <c r="F958" s="65"/>
      <c r="G958" s="65"/>
      <c r="H958" s="65"/>
      <c r="I958" s="65"/>
    </row>
    <row r="959" spans="5:9" ht="12.75">
      <c r="E959" s="65"/>
      <c r="F959" s="65"/>
      <c r="G959" s="65"/>
      <c r="H959" s="65"/>
      <c r="I959" s="65"/>
    </row>
    <row r="960" spans="5:9" ht="12.75">
      <c r="E960" s="65"/>
      <c r="F960" s="65"/>
      <c r="G960" s="65"/>
      <c r="H960" s="65"/>
      <c r="I960" s="65"/>
    </row>
    <row r="961" spans="5:9" ht="12.75">
      <c r="E961" s="65"/>
      <c r="F961" s="65"/>
      <c r="G961" s="65"/>
      <c r="H961" s="65"/>
      <c r="I961" s="65"/>
    </row>
    <row r="962" spans="5:9" ht="12.75">
      <c r="E962" s="65"/>
      <c r="F962" s="65"/>
      <c r="G962" s="65"/>
      <c r="H962" s="65"/>
      <c r="I962" s="65"/>
    </row>
    <row r="963" spans="5:9" ht="12.75">
      <c r="E963" s="65"/>
      <c r="F963" s="65"/>
      <c r="G963" s="65"/>
      <c r="H963" s="65"/>
      <c r="I963" s="65"/>
    </row>
    <row r="964" spans="5:9" ht="12.75">
      <c r="E964" s="65"/>
      <c r="F964" s="65"/>
      <c r="G964" s="65"/>
      <c r="H964" s="65"/>
      <c r="I964" s="65"/>
    </row>
    <row r="965" spans="5:9" ht="12.75">
      <c r="E965" s="65"/>
      <c r="F965" s="65"/>
      <c r="G965" s="65"/>
      <c r="H965" s="65"/>
      <c r="I965" s="65"/>
    </row>
    <row r="966" spans="5:9" ht="12.75">
      <c r="E966" s="65"/>
      <c r="F966" s="65"/>
      <c r="G966" s="65"/>
      <c r="H966" s="65"/>
      <c r="I966" s="65"/>
    </row>
    <row r="967" spans="5:9" ht="12.75">
      <c r="E967" s="65"/>
      <c r="F967" s="65"/>
      <c r="G967" s="65"/>
      <c r="H967" s="65"/>
      <c r="I967" s="65"/>
    </row>
    <row r="968" spans="5:9" ht="12.75">
      <c r="E968" s="65"/>
      <c r="F968" s="65"/>
      <c r="G968" s="65"/>
      <c r="H968" s="65"/>
      <c r="I968" s="65"/>
    </row>
    <row r="969" spans="5:9" ht="12.75">
      <c r="E969" s="65"/>
      <c r="F969" s="65"/>
      <c r="G969" s="65"/>
      <c r="H969" s="65"/>
      <c r="I969" s="65"/>
    </row>
    <row r="970" spans="5:9" ht="12.75">
      <c r="E970" s="65"/>
      <c r="F970" s="65"/>
      <c r="G970" s="65"/>
      <c r="H970" s="65"/>
      <c r="I970" s="65"/>
    </row>
    <row r="971" spans="5:9" ht="12.75">
      <c r="E971" s="65"/>
      <c r="F971" s="65"/>
      <c r="G971" s="65"/>
      <c r="H971" s="65"/>
      <c r="I971" s="65"/>
    </row>
    <row r="972" spans="5:9" ht="12.75">
      <c r="E972" s="65"/>
      <c r="F972" s="65"/>
      <c r="G972" s="65"/>
      <c r="H972" s="65"/>
      <c r="I972" s="65"/>
    </row>
    <row r="973" spans="5:9" ht="12.75">
      <c r="E973" s="65"/>
      <c r="F973" s="65"/>
      <c r="G973" s="65"/>
      <c r="H973" s="65"/>
      <c r="I973" s="65"/>
    </row>
    <row r="974" spans="5:9" ht="12.75">
      <c r="E974" s="65"/>
      <c r="F974" s="65"/>
      <c r="G974" s="65"/>
      <c r="H974" s="65"/>
      <c r="I974" s="65"/>
    </row>
    <row r="975" spans="5:9" ht="12.75">
      <c r="E975" s="65"/>
      <c r="F975" s="65"/>
      <c r="G975" s="65"/>
      <c r="H975" s="65"/>
      <c r="I975" s="65"/>
    </row>
    <row r="976" spans="5:9" ht="12.75">
      <c r="E976" s="65"/>
      <c r="F976" s="65"/>
      <c r="G976" s="65"/>
      <c r="H976" s="65"/>
      <c r="I976" s="65"/>
    </row>
    <row r="977" spans="5:9" ht="12.75">
      <c r="E977" s="65"/>
      <c r="F977" s="65"/>
      <c r="G977" s="65"/>
      <c r="H977" s="65"/>
      <c r="I977" s="65"/>
    </row>
    <row r="978" spans="5:9" ht="12.75">
      <c r="E978" s="65"/>
      <c r="F978" s="65"/>
      <c r="G978" s="65"/>
      <c r="H978" s="65"/>
      <c r="I978" s="65"/>
    </row>
    <row r="979" spans="5:9" ht="12.75">
      <c r="E979" s="65"/>
      <c r="F979" s="65"/>
      <c r="G979" s="65"/>
      <c r="H979" s="65"/>
      <c r="I979" s="65"/>
    </row>
    <row r="980" spans="5:9" ht="12.75">
      <c r="E980" s="65"/>
      <c r="F980" s="65"/>
      <c r="G980" s="65"/>
      <c r="H980" s="65"/>
      <c r="I980" s="65"/>
    </row>
    <row r="981" spans="5:9" ht="12.75">
      <c r="E981" s="65"/>
      <c r="F981" s="65"/>
      <c r="G981" s="65"/>
      <c r="H981" s="65"/>
      <c r="I981" s="65"/>
    </row>
    <row r="982" spans="5:9" ht="12.75">
      <c r="E982" s="65"/>
      <c r="F982" s="65"/>
      <c r="G982" s="65"/>
      <c r="H982" s="65"/>
      <c r="I982" s="65"/>
    </row>
    <row r="983" spans="5:9" ht="12.75">
      <c r="E983" s="65"/>
      <c r="F983" s="65"/>
      <c r="G983" s="65"/>
      <c r="H983" s="65"/>
      <c r="I983" s="65"/>
    </row>
    <row r="984" spans="5:9" ht="12.75">
      <c r="E984" s="65"/>
      <c r="F984" s="65"/>
      <c r="G984" s="65"/>
      <c r="H984" s="65"/>
      <c r="I984" s="65"/>
    </row>
    <row r="985" spans="5:9" ht="12.75">
      <c r="E985" s="65"/>
      <c r="F985" s="65"/>
      <c r="G985" s="65"/>
      <c r="H985" s="65"/>
      <c r="I985" s="65"/>
    </row>
    <row r="986" spans="5:9" ht="12.75">
      <c r="E986" s="65"/>
      <c r="F986" s="65"/>
      <c r="G986" s="65"/>
      <c r="H986" s="65"/>
      <c r="I986" s="65"/>
    </row>
    <row r="987" spans="5:9" ht="12.75">
      <c r="E987" s="65"/>
      <c r="F987" s="65"/>
      <c r="G987" s="65"/>
      <c r="H987" s="65"/>
      <c r="I987" s="65"/>
    </row>
    <row r="988" spans="5:9" ht="12.75">
      <c r="E988" s="65"/>
      <c r="F988" s="65"/>
      <c r="G988" s="65"/>
      <c r="H988" s="65"/>
      <c r="I988" s="65"/>
    </row>
    <row r="989" spans="5:9" ht="12.75">
      <c r="E989" s="65"/>
      <c r="F989" s="65"/>
      <c r="G989" s="65"/>
      <c r="H989" s="65"/>
      <c r="I989" s="65"/>
    </row>
    <row r="990" spans="5:9" ht="12.75">
      <c r="E990" s="65"/>
      <c r="F990" s="65"/>
      <c r="G990" s="65"/>
      <c r="H990" s="65"/>
      <c r="I990" s="65"/>
    </row>
    <row r="991" spans="5:9" ht="12.75">
      <c r="E991" s="65"/>
      <c r="F991" s="65"/>
      <c r="G991" s="65"/>
      <c r="H991" s="65"/>
      <c r="I991" s="65"/>
    </row>
    <row r="992" spans="5:9" ht="12.75">
      <c r="E992" s="65"/>
      <c r="F992" s="65"/>
      <c r="G992" s="65"/>
      <c r="H992" s="65"/>
      <c r="I992" s="65"/>
    </row>
    <row r="993" spans="5:9" ht="12.75">
      <c r="E993" s="65"/>
      <c r="F993" s="65"/>
      <c r="G993" s="65"/>
      <c r="H993" s="65"/>
      <c r="I993" s="65"/>
    </row>
    <row r="994" spans="5:9" ht="12.75">
      <c r="E994" s="65"/>
      <c r="F994" s="65"/>
      <c r="G994" s="65"/>
      <c r="H994" s="65"/>
      <c r="I994" s="65"/>
    </row>
    <row r="995" spans="5:9" ht="12.75">
      <c r="E995" s="65"/>
      <c r="F995" s="65"/>
      <c r="G995" s="65"/>
      <c r="H995" s="65"/>
      <c r="I995" s="65"/>
    </row>
    <row r="996" spans="5:9" ht="12.75">
      <c r="E996" s="65"/>
      <c r="F996" s="65"/>
      <c r="G996" s="65"/>
      <c r="H996" s="65"/>
      <c r="I996" s="65"/>
    </row>
    <row r="997" spans="5:9" ht="12.75">
      <c r="E997" s="65"/>
      <c r="F997" s="65"/>
      <c r="G997" s="65"/>
      <c r="H997" s="65"/>
      <c r="I997" s="65"/>
    </row>
    <row r="998" spans="5:9" ht="12.75">
      <c r="E998" s="65"/>
      <c r="F998" s="65"/>
      <c r="G998" s="65"/>
      <c r="H998" s="65"/>
      <c r="I998" s="65"/>
    </row>
    <row r="999" spans="5:9" ht="12.75">
      <c r="E999" s="65"/>
      <c r="F999" s="65"/>
      <c r="G999" s="65"/>
      <c r="H999" s="65"/>
      <c r="I999" s="65"/>
    </row>
    <row r="1000" spans="5:9" ht="12.75">
      <c r="E1000" s="65"/>
      <c r="F1000" s="65"/>
      <c r="G1000" s="65"/>
      <c r="H1000" s="65"/>
      <c r="I1000" s="65"/>
    </row>
    <row r="1001" spans="5:9" ht="12.75">
      <c r="E1001" s="65"/>
      <c r="F1001" s="65"/>
      <c r="G1001" s="65"/>
      <c r="H1001" s="65"/>
      <c r="I1001" s="65"/>
    </row>
    <row r="1002" spans="5:9" ht="12.75">
      <c r="E1002" s="65"/>
      <c r="F1002" s="65"/>
      <c r="G1002" s="65"/>
      <c r="H1002" s="65"/>
      <c r="I1002" s="65"/>
    </row>
    <row r="1003" spans="5:9" ht="12.75">
      <c r="E1003" s="65"/>
      <c r="F1003" s="65"/>
      <c r="G1003" s="65"/>
      <c r="H1003" s="65"/>
      <c r="I1003" s="65"/>
    </row>
    <row r="1004" spans="5:9" ht="12.75">
      <c r="E1004" s="65"/>
      <c r="F1004" s="65"/>
      <c r="G1004" s="65"/>
      <c r="H1004" s="65"/>
      <c r="I1004" s="65"/>
    </row>
    <row r="1005" spans="5:9" ht="12.75">
      <c r="E1005" s="65"/>
      <c r="F1005" s="65"/>
      <c r="G1005" s="65"/>
      <c r="H1005" s="65"/>
      <c r="I1005" s="65"/>
    </row>
    <row r="1006" spans="5:9" ht="12.75">
      <c r="E1006" s="65"/>
      <c r="F1006" s="65"/>
      <c r="G1006" s="65"/>
      <c r="H1006" s="65"/>
      <c r="I1006" s="65"/>
    </row>
    <row r="1007" spans="5:9" ht="12.75">
      <c r="E1007" s="65"/>
      <c r="F1007" s="65"/>
      <c r="G1007" s="65"/>
      <c r="H1007" s="65"/>
      <c r="I1007" s="65"/>
    </row>
    <row r="1008" spans="5:9" ht="12.75">
      <c r="E1008" s="65"/>
      <c r="F1008" s="65"/>
      <c r="G1008" s="65"/>
      <c r="H1008" s="65"/>
      <c r="I1008" s="65"/>
    </row>
    <row r="1009" spans="5:9" ht="12.75">
      <c r="E1009" s="65"/>
      <c r="F1009" s="65"/>
      <c r="G1009" s="65"/>
      <c r="H1009" s="65"/>
      <c r="I1009" s="65"/>
    </row>
    <row r="1010" spans="5:9" ht="12.75">
      <c r="E1010" s="65"/>
      <c r="F1010" s="65"/>
      <c r="G1010" s="65"/>
      <c r="H1010" s="65"/>
      <c r="I1010" s="65"/>
    </row>
    <row r="1011" spans="5:9" ht="12.75">
      <c r="E1011" s="65"/>
      <c r="F1011" s="65"/>
      <c r="G1011" s="65"/>
      <c r="H1011" s="65"/>
      <c r="I1011" s="65"/>
    </row>
    <row r="1012" spans="5:9" ht="12.75">
      <c r="E1012" s="65"/>
      <c r="F1012" s="65"/>
      <c r="G1012" s="65"/>
      <c r="H1012" s="65"/>
      <c r="I1012" s="65"/>
    </row>
    <row r="1013" spans="5:9" ht="12.75">
      <c r="E1013" s="65"/>
      <c r="F1013" s="65"/>
      <c r="G1013" s="65"/>
      <c r="H1013" s="65"/>
      <c r="I1013" s="65"/>
    </row>
    <row r="1014" spans="5:9" ht="12.75">
      <c r="E1014" s="65"/>
      <c r="F1014" s="65"/>
      <c r="G1014" s="65"/>
      <c r="H1014" s="65"/>
      <c r="I1014" s="65"/>
    </row>
    <row r="1015" spans="5:9" ht="12.75">
      <c r="E1015" s="65"/>
      <c r="F1015" s="65"/>
      <c r="G1015" s="65"/>
      <c r="H1015" s="65"/>
      <c r="I1015" s="65"/>
    </row>
    <row r="1016" spans="5:9" ht="12.75">
      <c r="E1016" s="65"/>
      <c r="F1016" s="65"/>
      <c r="G1016" s="65"/>
      <c r="H1016" s="65"/>
      <c r="I1016" s="65"/>
    </row>
    <row r="1017" spans="5:9" ht="12.75">
      <c r="E1017" s="65"/>
      <c r="F1017" s="65"/>
      <c r="G1017" s="65"/>
      <c r="H1017" s="65"/>
      <c r="I1017" s="65"/>
    </row>
    <row r="1018" spans="5:9" ht="12.75">
      <c r="E1018" s="65"/>
      <c r="F1018" s="65"/>
      <c r="G1018" s="65"/>
      <c r="H1018" s="65"/>
      <c r="I1018" s="65"/>
    </row>
    <row r="1019" spans="5:9" ht="12.75">
      <c r="E1019" s="65"/>
      <c r="F1019" s="65"/>
      <c r="G1019" s="65"/>
      <c r="H1019" s="65"/>
      <c r="I1019" s="65"/>
    </row>
    <row r="1020" spans="5:9" ht="12.75">
      <c r="E1020" s="65"/>
      <c r="F1020" s="65"/>
      <c r="G1020" s="65"/>
      <c r="H1020" s="65"/>
      <c r="I1020" s="65"/>
    </row>
    <row r="1021" spans="5:9" ht="12.75">
      <c r="E1021" s="65"/>
      <c r="F1021" s="65"/>
      <c r="G1021" s="65"/>
      <c r="H1021" s="65"/>
      <c r="I1021" s="65"/>
    </row>
    <row r="1022" spans="5:9" ht="12.75">
      <c r="E1022" s="65"/>
      <c r="F1022" s="65"/>
      <c r="G1022" s="65"/>
      <c r="H1022" s="65"/>
      <c r="I1022" s="65"/>
    </row>
    <row r="1023" spans="5:9" ht="12.75">
      <c r="E1023" s="65"/>
      <c r="F1023" s="65"/>
      <c r="G1023" s="65"/>
      <c r="H1023" s="65"/>
      <c r="I1023" s="65"/>
    </row>
    <row r="1024" spans="5:9" ht="12.75">
      <c r="E1024" s="65"/>
      <c r="F1024" s="65"/>
      <c r="G1024" s="65"/>
      <c r="H1024" s="65"/>
      <c r="I1024" s="65"/>
    </row>
    <row r="1025" spans="5:9" ht="12.75">
      <c r="E1025" s="65"/>
      <c r="F1025" s="65"/>
      <c r="G1025" s="65"/>
      <c r="H1025" s="65"/>
      <c r="I1025" s="65"/>
    </row>
    <row r="1026" spans="5:9" ht="12.75">
      <c r="E1026" s="65"/>
      <c r="F1026" s="65"/>
      <c r="G1026" s="65"/>
      <c r="H1026" s="65"/>
      <c r="I1026" s="65"/>
    </row>
    <row r="1027" spans="5:9" ht="12.75">
      <c r="E1027" s="65"/>
      <c r="F1027" s="65"/>
      <c r="G1027" s="65"/>
      <c r="H1027" s="65"/>
      <c r="I1027" s="65"/>
    </row>
    <row r="1028" spans="5:9" ht="12.75">
      <c r="E1028" s="65"/>
      <c r="F1028" s="65"/>
      <c r="G1028" s="65"/>
      <c r="H1028" s="65"/>
      <c r="I1028" s="65"/>
    </row>
    <row r="1029" spans="5:9" ht="12.75">
      <c r="E1029" s="65"/>
      <c r="F1029" s="65"/>
      <c r="G1029" s="65"/>
      <c r="H1029" s="65"/>
      <c r="I1029" s="65"/>
    </row>
    <row r="1030" spans="5:9" ht="12.75">
      <c r="E1030" s="65"/>
      <c r="F1030" s="65"/>
      <c r="G1030" s="65"/>
      <c r="H1030" s="65"/>
      <c r="I1030" s="65"/>
    </row>
    <row r="1031" spans="5:9" ht="12.75">
      <c r="E1031" s="65"/>
      <c r="F1031" s="65"/>
      <c r="G1031" s="65"/>
      <c r="H1031" s="65"/>
      <c r="I1031" s="65"/>
    </row>
    <row r="1032" spans="5:9" ht="12.75">
      <c r="E1032" s="65"/>
      <c r="F1032" s="65"/>
      <c r="G1032" s="65"/>
      <c r="H1032" s="65"/>
      <c r="I1032" s="65"/>
    </row>
    <row r="1033" spans="5:9" ht="12.75">
      <c r="E1033" s="65"/>
      <c r="F1033" s="65"/>
      <c r="G1033" s="65"/>
      <c r="H1033" s="65"/>
      <c r="I1033" s="65"/>
    </row>
    <row r="1034" spans="5:9" ht="12.75">
      <c r="E1034" s="65"/>
      <c r="F1034" s="65"/>
      <c r="G1034" s="65"/>
      <c r="H1034" s="65"/>
      <c r="I1034" s="65"/>
    </row>
    <row r="1035" spans="5:9" ht="12.75">
      <c r="E1035" s="65"/>
      <c r="F1035" s="65"/>
      <c r="G1035" s="65"/>
      <c r="H1035" s="65"/>
      <c r="I1035" s="65"/>
    </row>
    <row r="1036" spans="5:9" ht="12.75">
      <c r="E1036" s="65"/>
      <c r="F1036" s="65"/>
      <c r="G1036" s="65"/>
      <c r="H1036" s="65"/>
      <c r="I1036" s="65"/>
    </row>
    <row r="1037" spans="5:9" ht="12.75">
      <c r="E1037" s="65"/>
      <c r="F1037" s="65"/>
      <c r="G1037" s="65"/>
      <c r="H1037" s="65"/>
      <c r="I1037" s="65"/>
    </row>
    <row r="1038" spans="5:9" ht="12.75">
      <c r="E1038" s="65"/>
      <c r="F1038" s="65"/>
      <c r="G1038" s="65"/>
      <c r="H1038" s="65"/>
      <c r="I1038" s="65"/>
    </row>
    <row r="1039" spans="5:9" ht="12.75">
      <c r="E1039" s="65"/>
      <c r="F1039" s="65"/>
      <c r="G1039" s="65"/>
      <c r="H1039" s="65"/>
      <c r="I1039" s="65"/>
    </row>
    <row r="1040" spans="5:9" ht="12.75">
      <c r="E1040" s="65"/>
      <c r="F1040" s="65"/>
      <c r="G1040" s="65"/>
      <c r="H1040" s="65"/>
      <c r="I1040" s="65"/>
    </row>
    <row r="1041" spans="5:9" ht="12.75">
      <c r="E1041" s="65"/>
      <c r="F1041" s="65"/>
      <c r="G1041" s="65"/>
      <c r="H1041" s="65"/>
      <c r="I1041" s="65"/>
    </row>
    <row r="1042" spans="5:9" ht="12.75">
      <c r="E1042" s="65"/>
      <c r="F1042" s="65"/>
      <c r="G1042" s="65"/>
      <c r="H1042" s="65"/>
      <c r="I1042" s="65"/>
    </row>
    <row r="1043" spans="5:9" ht="12.75">
      <c r="E1043" s="65"/>
      <c r="F1043" s="65"/>
      <c r="G1043" s="65"/>
      <c r="H1043" s="65"/>
      <c r="I1043" s="65"/>
    </row>
    <row r="1044" spans="5:9" ht="12.75">
      <c r="E1044" s="65"/>
      <c r="F1044" s="65"/>
      <c r="G1044" s="65"/>
      <c r="H1044" s="65"/>
      <c r="I1044" s="65"/>
    </row>
    <row r="1045" spans="5:9" ht="12.75">
      <c r="E1045" s="65"/>
      <c r="F1045" s="65"/>
      <c r="G1045" s="65"/>
      <c r="H1045" s="65"/>
      <c r="I1045" s="65"/>
    </row>
    <row r="1046" spans="5:9" ht="12.75">
      <c r="E1046" s="65"/>
      <c r="F1046" s="65"/>
      <c r="G1046" s="65"/>
      <c r="H1046" s="65"/>
      <c r="I1046" s="65"/>
    </row>
    <row r="1047" spans="5:9" ht="12.75">
      <c r="E1047" s="65"/>
      <c r="F1047" s="65"/>
      <c r="G1047" s="65"/>
      <c r="H1047" s="65"/>
      <c r="I1047" s="65"/>
    </row>
    <row r="1048" spans="5:9" ht="12.75">
      <c r="E1048" s="65"/>
      <c r="F1048" s="65"/>
      <c r="G1048" s="65"/>
      <c r="H1048" s="65"/>
      <c r="I1048" s="65"/>
    </row>
    <row r="1049" spans="5:9" ht="12.75">
      <c r="E1049" s="65"/>
      <c r="F1049" s="65"/>
      <c r="G1049" s="65"/>
      <c r="H1049" s="65"/>
      <c r="I1049" s="65"/>
    </row>
    <row r="1050" spans="5:9" ht="12.75">
      <c r="E1050" s="65"/>
      <c r="F1050" s="65"/>
      <c r="G1050" s="65"/>
      <c r="H1050" s="65"/>
      <c r="I1050" s="65"/>
    </row>
    <row r="1051" spans="5:9" ht="12.75">
      <c r="E1051" s="65"/>
      <c r="F1051" s="65"/>
      <c r="G1051" s="65"/>
      <c r="H1051" s="65"/>
      <c r="I1051" s="65"/>
    </row>
    <row r="1052" spans="5:9" ht="12.75">
      <c r="E1052" s="65"/>
      <c r="F1052" s="65"/>
      <c r="G1052" s="65"/>
      <c r="H1052" s="65"/>
      <c r="I1052" s="65"/>
    </row>
    <row r="1053" spans="5:9" ht="12.75">
      <c r="E1053" s="65"/>
      <c r="F1053" s="65"/>
      <c r="G1053" s="65"/>
      <c r="H1053" s="65"/>
      <c r="I1053" s="65"/>
    </row>
    <row r="1054" spans="5:9" ht="12.75">
      <c r="E1054" s="65"/>
      <c r="F1054" s="65"/>
      <c r="G1054" s="65"/>
      <c r="H1054" s="65"/>
      <c r="I1054" s="65"/>
    </row>
    <row r="1055" spans="5:9" ht="12.75">
      <c r="E1055" s="65"/>
      <c r="F1055" s="65"/>
      <c r="G1055" s="65"/>
      <c r="H1055" s="65"/>
      <c r="I1055" s="65"/>
    </row>
    <row r="1056" spans="5:9" ht="12.75">
      <c r="E1056" s="65"/>
      <c r="F1056" s="65"/>
      <c r="G1056" s="65"/>
      <c r="H1056" s="65"/>
      <c r="I1056" s="65"/>
    </row>
    <row r="1057" spans="5:9" ht="12.75">
      <c r="E1057" s="65"/>
      <c r="F1057" s="65"/>
      <c r="G1057" s="65"/>
      <c r="H1057" s="65"/>
      <c r="I1057" s="65"/>
    </row>
    <row r="1058" spans="5:9" ht="12.75">
      <c r="E1058" s="65"/>
      <c r="F1058" s="65"/>
      <c r="G1058" s="65"/>
      <c r="H1058" s="65"/>
      <c r="I1058" s="65"/>
    </row>
    <row r="1059" spans="5:9" ht="12.75">
      <c r="E1059" s="65"/>
      <c r="F1059" s="65"/>
      <c r="G1059" s="65"/>
      <c r="H1059" s="65"/>
      <c r="I1059" s="65"/>
    </row>
    <row r="1060" spans="5:9" ht="12.75">
      <c r="E1060" s="65"/>
      <c r="F1060" s="65"/>
      <c r="G1060" s="65"/>
      <c r="H1060" s="65"/>
      <c r="I1060" s="65"/>
    </row>
    <row r="1061" spans="5:9" ht="12.75">
      <c r="E1061" s="65"/>
      <c r="F1061" s="65"/>
      <c r="G1061" s="65"/>
      <c r="H1061" s="65"/>
      <c r="I1061" s="65"/>
    </row>
    <row r="1062" spans="5:9" ht="12.75">
      <c r="E1062" s="65"/>
      <c r="F1062" s="65"/>
      <c r="G1062" s="65"/>
      <c r="H1062" s="65"/>
      <c r="I1062" s="65"/>
    </row>
    <row r="1063" spans="5:9" ht="12.75">
      <c r="E1063" s="65"/>
      <c r="F1063" s="65"/>
      <c r="G1063" s="65"/>
      <c r="H1063" s="65"/>
      <c r="I1063" s="65"/>
    </row>
    <row r="1064" spans="5:9" ht="12.75">
      <c r="E1064" s="65"/>
      <c r="F1064" s="65"/>
      <c r="G1064" s="65"/>
      <c r="H1064" s="65"/>
      <c r="I1064" s="65"/>
    </row>
    <row r="1065" spans="5:9" ht="12.75">
      <c r="E1065" s="65"/>
      <c r="F1065" s="65"/>
      <c r="G1065" s="65"/>
      <c r="H1065" s="65"/>
      <c r="I1065" s="65"/>
    </row>
    <row r="1066" spans="5:9" ht="12.75">
      <c r="E1066" s="65"/>
      <c r="F1066" s="65"/>
      <c r="G1066" s="65"/>
      <c r="H1066" s="65"/>
      <c r="I1066" s="65"/>
    </row>
    <row r="1067" spans="5:9" ht="12.75">
      <c r="E1067" s="65"/>
      <c r="F1067" s="65"/>
      <c r="G1067" s="65"/>
      <c r="H1067" s="65"/>
      <c r="I1067" s="65"/>
    </row>
    <row r="1068" spans="5:9" ht="12.75">
      <c r="E1068" s="65"/>
      <c r="F1068" s="65"/>
      <c r="G1068" s="65"/>
      <c r="H1068" s="65"/>
      <c r="I1068" s="65"/>
    </row>
    <row r="1069" spans="5:9" ht="12.75">
      <c r="E1069" s="65"/>
      <c r="F1069" s="65"/>
      <c r="G1069" s="65"/>
      <c r="H1069" s="65"/>
      <c r="I1069" s="65"/>
    </row>
    <row r="1070" spans="5:9" ht="12.75">
      <c r="E1070" s="65"/>
      <c r="F1070" s="65"/>
      <c r="G1070" s="65"/>
      <c r="H1070" s="65"/>
      <c r="I1070" s="65"/>
    </row>
    <row r="1071" spans="5:9" ht="12.75">
      <c r="E1071" s="65"/>
      <c r="F1071" s="65"/>
      <c r="G1071" s="65"/>
      <c r="H1071" s="65"/>
      <c r="I1071" s="65"/>
    </row>
    <row r="1072" spans="5:9" ht="12.75">
      <c r="E1072" s="65"/>
      <c r="F1072" s="65"/>
      <c r="G1072" s="65"/>
      <c r="H1072" s="65"/>
      <c r="I1072" s="65"/>
    </row>
    <row r="1073" spans="5:9" ht="12.75">
      <c r="E1073" s="65"/>
      <c r="F1073" s="65"/>
      <c r="G1073" s="65"/>
      <c r="H1073" s="65"/>
      <c r="I1073" s="65"/>
    </row>
    <row r="1074" spans="5:9" ht="12.75">
      <c r="E1074" s="65"/>
      <c r="F1074" s="65"/>
      <c r="G1074" s="65"/>
      <c r="H1074" s="65"/>
      <c r="I1074" s="65"/>
    </row>
    <row r="1075" spans="5:9" ht="12.75">
      <c r="E1075" s="65"/>
      <c r="F1075" s="65"/>
      <c r="G1075" s="65"/>
      <c r="H1075" s="65"/>
      <c r="I1075" s="65"/>
    </row>
    <row r="1076" spans="5:9" ht="12.75">
      <c r="E1076" s="65"/>
      <c r="F1076" s="65"/>
      <c r="G1076" s="65"/>
      <c r="H1076" s="65"/>
      <c r="I1076" s="65"/>
    </row>
    <row r="1077" spans="5:9" ht="12.75">
      <c r="E1077" s="65"/>
      <c r="F1077" s="65"/>
      <c r="G1077" s="65"/>
      <c r="H1077" s="65"/>
      <c r="I1077" s="65"/>
    </row>
    <row r="1078" spans="5:9" ht="12.75">
      <c r="E1078" s="65"/>
      <c r="F1078" s="65"/>
      <c r="G1078" s="65"/>
      <c r="H1078" s="65"/>
      <c r="I1078" s="65"/>
    </row>
    <row r="1079" spans="5:9" ht="12.75">
      <c r="E1079" s="65"/>
      <c r="F1079" s="65"/>
      <c r="G1079" s="65"/>
      <c r="H1079" s="65"/>
      <c r="I1079" s="65"/>
    </row>
    <row r="1080" spans="5:9" ht="12.75">
      <c r="E1080" s="65"/>
      <c r="F1080" s="65"/>
      <c r="G1080" s="65"/>
      <c r="H1080" s="65"/>
      <c r="I1080" s="65"/>
    </row>
    <row r="1081" spans="5:9" ht="12.75">
      <c r="E1081" s="65"/>
      <c r="F1081" s="65"/>
      <c r="G1081" s="65"/>
      <c r="H1081" s="65"/>
      <c r="I1081" s="65"/>
    </row>
    <row r="1082" spans="5:9" ht="12.75">
      <c r="E1082" s="65"/>
      <c r="F1082" s="65"/>
      <c r="G1082" s="65"/>
      <c r="H1082" s="65"/>
      <c r="I1082" s="65"/>
    </row>
    <row r="1083" spans="5:9" ht="12.75">
      <c r="E1083" s="65"/>
      <c r="F1083" s="65"/>
      <c r="G1083" s="65"/>
      <c r="H1083" s="65"/>
      <c r="I1083" s="65"/>
    </row>
    <row r="1084" spans="5:9" ht="12.75">
      <c r="E1084" s="65"/>
      <c r="F1084" s="65"/>
      <c r="G1084" s="65"/>
      <c r="H1084" s="65"/>
      <c r="I1084" s="65"/>
    </row>
    <row r="1085" spans="5:9" ht="12.75">
      <c r="E1085" s="65"/>
      <c r="F1085" s="65"/>
      <c r="G1085" s="65"/>
      <c r="H1085" s="65"/>
      <c r="I1085" s="65"/>
    </row>
    <row r="1086" spans="5:9" ht="12.75">
      <c r="E1086" s="65"/>
      <c r="F1086" s="65"/>
      <c r="G1086" s="65"/>
      <c r="H1086" s="65"/>
      <c r="I1086" s="65"/>
    </row>
    <row r="1087" spans="5:9" ht="12.75">
      <c r="E1087" s="65"/>
      <c r="F1087" s="65"/>
      <c r="G1087" s="65"/>
      <c r="H1087" s="65"/>
      <c r="I1087" s="65"/>
    </row>
    <row r="1088" spans="5:9" ht="12.75">
      <c r="E1088" s="65"/>
      <c r="F1088" s="65"/>
      <c r="G1088" s="65"/>
      <c r="H1088" s="65"/>
      <c r="I1088" s="65"/>
    </row>
    <row r="1089" spans="5:9" ht="12.75">
      <c r="E1089" s="65"/>
      <c r="F1089" s="65"/>
      <c r="G1089" s="65"/>
      <c r="H1089" s="65"/>
      <c r="I1089" s="65"/>
    </row>
    <row r="1090" spans="5:9" ht="12.75">
      <c r="E1090" s="65"/>
      <c r="F1090" s="65"/>
      <c r="G1090" s="65"/>
      <c r="H1090" s="65"/>
      <c r="I1090" s="65"/>
    </row>
    <row r="1091" spans="5:9" ht="12.75">
      <c r="E1091" s="65"/>
      <c r="F1091" s="65"/>
      <c r="G1091" s="65"/>
      <c r="H1091" s="65"/>
      <c r="I1091" s="65"/>
    </row>
    <row r="1092" spans="5:9" ht="12.75">
      <c r="E1092" s="65"/>
      <c r="F1092" s="65"/>
      <c r="G1092" s="65"/>
      <c r="H1092" s="65"/>
      <c r="I1092" s="65"/>
    </row>
    <row r="1093" spans="5:9" ht="12.75">
      <c r="E1093" s="65"/>
      <c r="F1093" s="65"/>
      <c r="G1093" s="65"/>
      <c r="H1093" s="65"/>
      <c r="I1093" s="65"/>
    </row>
    <row r="1094" spans="5:9" ht="12.75">
      <c r="E1094" s="65"/>
      <c r="F1094" s="65"/>
      <c r="G1094" s="65"/>
      <c r="H1094" s="65"/>
      <c r="I1094" s="65"/>
    </row>
    <row r="1095" spans="5:9" ht="12.75">
      <c r="E1095" s="65"/>
      <c r="F1095" s="65"/>
      <c r="G1095" s="65"/>
      <c r="H1095" s="65"/>
      <c r="I1095" s="65"/>
    </row>
    <row r="1096" spans="5:9" ht="12.75">
      <c r="E1096" s="65"/>
      <c r="F1096" s="65"/>
      <c r="G1096" s="65"/>
      <c r="H1096" s="65"/>
      <c r="I1096" s="65"/>
    </row>
    <row r="1097" spans="5:9" ht="12.75">
      <c r="E1097" s="65"/>
      <c r="F1097" s="65"/>
      <c r="G1097" s="65"/>
      <c r="H1097" s="65"/>
      <c r="I1097" s="65"/>
    </row>
    <row r="1098" spans="5:9" ht="12.75">
      <c r="E1098" s="65"/>
      <c r="F1098" s="65"/>
      <c r="G1098" s="65"/>
      <c r="H1098" s="65"/>
      <c r="I1098" s="65"/>
    </row>
    <row r="1099" spans="5:9" ht="12.75">
      <c r="E1099" s="65"/>
      <c r="F1099" s="65"/>
      <c r="G1099" s="65"/>
      <c r="H1099" s="65"/>
      <c r="I1099" s="65"/>
    </row>
    <row r="1100" spans="5:9" ht="12.75">
      <c r="E1100" s="65"/>
      <c r="F1100" s="65"/>
      <c r="G1100" s="65"/>
      <c r="H1100" s="65"/>
      <c r="I1100" s="65"/>
    </row>
    <row r="1101" spans="5:9" ht="12.75">
      <c r="E1101" s="65"/>
      <c r="F1101" s="65"/>
      <c r="G1101" s="65"/>
      <c r="H1101" s="65"/>
      <c r="I1101" s="65"/>
    </row>
    <row r="1102" spans="5:9" ht="12.75">
      <c r="E1102" s="65"/>
      <c r="F1102" s="65"/>
      <c r="G1102" s="65"/>
      <c r="H1102" s="65"/>
      <c r="I1102" s="65"/>
    </row>
    <row r="1103" spans="5:9" ht="12.75">
      <c r="E1103" s="65"/>
      <c r="F1103" s="65"/>
      <c r="G1103" s="65"/>
      <c r="H1103" s="65"/>
      <c r="I1103" s="65"/>
    </row>
    <row r="1104" spans="5:9" ht="12.75">
      <c r="E1104" s="65"/>
      <c r="F1104" s="65"/>
      <c r="G1104" s="65"/>
      <c r="H1104" s="65"/>
      <c r="I1104" s="65"/>
    </row>
    <row r="1105" spans="5:9" ht="12.75">
      <c r="E1105" s="65"/>
      <c r="F1105" s="65"/>
      <c r="G1105" s="65"/>
      <c r="H1105" s="65"/>
      <c r="I1105" s="65"/>
    </row>
    <row r="1106" spans="5:9" ht="12.75">
      <c r="E1106" s="65"/>
      <c r="F1106" s="65"/>
      <c r="G1106" s="65"/>
      <c r="H1106" s="65"/>
      <c r="I1106" s="65"/>
    </row>
    <row r="1107" spans="5:9" ht="12.75">
      <c r="E1107" s="65"/>
      <c r="F1107" s="65"/>
      <c r="G1107" s="65"/>
      <c r="H1107" s="65"/>
      <c r="I1107" s="65"/>
    </row>
    <row r="1108" spans="5:9" ht="12.75">
      <c r="E1108" s="65"/>
      <c r="F1108" s="65"/>
      <c r="G1108" s="65"/>
      <c r="H1108" s="65"/>
      <c r="I1108" s="65"/>
    </row>
    <row r="1109" spans="5:9" ht="12.75">
      <c r="E1109" s="65"/>
      <c r="F1109" s="65"/>
      <c r="G1109" s="65"/>
      <c r="H1109" s="65"/>
      <c r="I1109" s="65"/>
    </row>
    <row r="1110" spans="5:9" ht="12.75">
      <c r="E1110" s="65"/>
      <c r="F1110" s="65"/>
      <c r="G1110" s="65"/>
      <c r="H1110" s="65"/>
      <c r="I1110" s="65"/>
    </row>
    <row r="1111" spans="5:9" ht="12.75">
      <c r="E1111" s="65"/>
      <c r="F1111" s="65"/>
      <c r="G1111" s="65"/>
      <c r="H1111" s="65"/>
      <c r="I1111" s="65"/>
    </row>
    <row r="1112" spans="5:9" ht="12.75">
      <c r="E1112" s="65"/>
      <c r="F1112" s="65"/>
      <c r="G1112" s="65"/>
      <c r="H1112" s="65"/>
      <c r="I1112" s="65"/>
    </row>
    <row r="1113" spans="5:9" ht="12.75">
      <c r="E1113" s="65"/>
      <c r="F1113" s="65"/>
      <c r="G1113" s="65"/>
      <c r="H1113" s="65"/>
      <c r="I1113" s="65"/>
    </row>
    <row r="1114" spans="5:9" ht="12.75">
      <c r="E1114" s="65"/>
      <c r="F1114" s="65"/>
      <c r="G1114" s="65"/>
      <c r="H1114" s="65"/>
      <c r="I1114" s="65"/>
    </row>
    <row r="1115" spans="5:9" ht="12.75">
      <c r="E1115" s="65"/>
      <c r="F1115" s="65"/>
      <c r="G1115" s="65"/>
      <c r="H1115" s="65"/>
      <c r="I1115" s="65"/>
    </row>
    <row r="1116" spans="5:9" ht="12.75">
      <c r="E1116" s="65"/>
      <c r="F1116" s="65"/>
      <c r="G1116" s="65"/>
      <c r="H1116" s="65"/>
      <c r="I1116" s="65"/>
    </row>
    <row r="1117" spans="5:9" ht="12.75">
      <c r="E1117" s="65"/>
      <c r="F1117" s="65"/>
      <c r="G1117" s="65"/>
      <c r="H1117" s="65"/>
      <c r="I1117" s="65"/>
    </row>
    <row r="1118" spans="5:9" ht="12.75">
      <c r="E1118" s="65"/>
      <c r="F1118" s="65"/>
      <c r="G1118" s="65"/>
      <c r="H1118" s="65"/>
      <c r="I1118" s="65"/>
    </row>
    <row r="1119" spans="5:9" ht="12.75">
      <c r="E1119" s="65"/>
      <c r="F1119" s="65"/>
      <c r="G1119" s="65"/>
      <c r="H1119" s="65"/>
      <c r="I1119" s="65"/>
    </row>
    <row r="1120" spans="5:9" ht="12.75">
      <c r="E1120" s="65"/>
      <c r="F1120" s="65"/>
      <c r="G1120" s="65"/>
      <c r="H1120" s="65"/>
      <c r="I1120" s="65"/>
    </row>
    <row r="1121" spans="5:9" ht="12.75">
      <c r="E1121" s="65"/>
      <c r="F1121" s="65"/>
      <c r="G1121" s="65"/>
      <c r="H1121" s="65"/>
      <c r="I1121" s="65"/>
    </row>
    <row r="1122" spans="5:9" ht="12.75">
      <c r="E1122" s="65"/>
      <c r="F1122" s="65"/>
      <c r="G1122" s="65"/>
      <c r="H1122" s="65"/>
      <c r="I1122" s="65"/>
    </row>
    <row r="1123" spans="5:9" ht="12.75">
      <c r="E1123" s="65"/>
      <c r="F1123" s="65"/>
      <c r="G1123" s="65"/>
      <c r="H1123" s="65"/>
      <c r="I1123" s="65"/>
    </row>
    <row r="1124" spans="5:9" ht="12.75">
      <c r="E1124" s="65"/>
      <c r="F1124" s="65"/>
      <c r="G1124" s="65"/>
      <c r="H1124" s="65"/>
      <c r="I1124" s="65"/>
    </row>
    <row r="1125" spans="5:9" ht="12.75">
      <c r="E1125" s="65"/>
      <c r="F1125" s="65"/>
      <c r="G1125" s="65"/>
      <c r="H1125" s="65"/>
      <c r="I1125" s="65"/>
    </row>
    <row r="1126" spans="5:9" ht="12.75">
      <c r="E1126" s="65"/>
      <c r="F1126" s="65"/>
      <c r="G1126" s="65"/>
      <c r="H1126" s="65"/>
      <c r="I1126" s="65"/>
    </row>
    <row r="1127" spans="5:9" ht="12.75">
      <c r="E1127" s="65"/>
      <c r="F1127" s="65"/>
      <c r="G1127" s="65"/>
      <c r="H1127" s="65"/>
      <c r="I1127" s="65"/>
    </row>
    <row r="1128" spans="5:9" ht="12.75">
      <c r="E1128" s="65"/>
      <c r="F1128" s="65"/>
      <c r="G1128" s="65"/>
      <c r="H1128" s="65"/>
      <c r="I1128" s="65"/>
    </row>
    <row r="1129" spans="5:9" ht="12.75">
      <c r="E1129" s="65"/>
      <c r="F1129" s="65"/>
      <c r="G1129" s="65"/>
      <c r="H1129" s="65"/>
      <c r="I1129" s="65"/>
    </row>
    <row r="1130" spans="5:9" ht="12.75">
      <c r="E1130" s="65"/>
      <c r="F1130" s="65"/>
      <c r="G1130" s="65"/>
      <c r="H1130" s="65"/>
      <c r="I1130" s="65"/>
    </row>
    <row r="1131" spans="5:9" ht="12.75">
      <c r="E1131" s="65"/>
      <c r="F1131" s="65"/>
      <c r="G1131" s="65"/>
      <c r="H1131" s="65"/>
      <c r="I1131" s="65"/>
    </row>
    <row r="1132" spans="5:9" ht="12.75">
      <c r="E1132" s="65"/>
      <c r="F1132" s="65"/>
      <c r="G1132" s="65"/>
      <c r="H1132" s="65"/>
      <c r="I1132" s="65"/>
    </row>
    <row r="1133" spans="5:9" ht="12.75">
      <c r="E1133" s="65"/>
      <c r="F1133" s="65"/>
      <c r="G1133" s="65"/>
      <c r="H1133" s="65"/>
      <c r="I1133" s="65"/>
    </row>
    <row r="1134" spans="5:9" ht="12.75">
      <c r="E1134" s="65"/>
      <c r="F1134" s="65"/>
      <c r="G1134" s="65"/>
      <c r="H1134" s="65"/>
      <c r="I1134" s="65"/>
    </row>
    <row r="1135" spans="5:9" ht="12.75">
      <c r="E1135" s="65"/>
      <c r="F1135" s="65"/>
      <c r="G1135" s="65"/>
      <c r="H1135" s="65"/>
      <c r="I1135" s="65"/>
    </row>
    <row r="1136" spans="5:9" ht="12.75">
      <c r="E1136" s="65"/>
      <c r="F1136" s="65"/>
      <c r="G1136" s="65"/>
      <c r="H1136" s="65"/>
      <c r="I1136" s="65"/>
    </row>
    <row r="1137" spans="5:9" ht="12.75">
      <c r="E1137" s="65"/>
      <c r="F1137" s="65"/>
      <c r="G1137" s="65"/>
      <c r="H1137" s="65"/>
      <c r="I1137" s="65"/>
    </row>
    <row r="1138" spans="5:9" ht="12.75">
      <c r="E1138" s="65"/>
      <c r="F1138" s="65"/>
      <c r="G1138" s="65"/>
      <c r="H1138" s="65"/>
      <c r="I1138" s="65"/>
    </row>
    <row r="1139" spans="5:9" ht="12.75">
      <c r="E1139" s="65"/>
      <c r="F1139" s="65"/>
      <c r="G1139" s="65"/>
      <c r="H1139" s="65"/>
      <c r="I1139" s="65"/>
    </row>
    <row r="1140" spans="5:9" ht="12.75">
      <c r="E1140" s="65"/>
      <c r="F1140" s="65"/>
      <c r="G1140" s="65"/>
      <c r="H1140" s="65"/>
      <c r="I1140" s="65"/>
    </row>
    <row r="1141" spans="5:9" ht="12.75">
      <c r="E1141" s="65"/>
      <c r="F1141" s="65"/>
      <c r="G1141" s="65"/>
      <c r="H1141" s="65"/>
      <c r="I1141" s="65"/>
    </row>
    <row r="1142" spans="5:9" ht="12.75">
      <c r="E1142" s="65"/>
      <c r="F1142" s="65"/>
      <c r="G1142" s="65"/>
      <c r="H1142" s="65"/>
      <c r="I1142" s="65"/>
    </row>
    <row r="1143" spans="5:9" ht="12.75">
      <c r="E1143" s="65"/>
      <c r="F1143" s="65"/>
      <c r="G1143" s="65"/>
      <c r="H1143" s="65"/>
      <c r="I1143" s="65"/>
    </row>
    <row r="1144" spans="5:9" ht="12.75">
      <c r="E1144" s="65"/>
      <c r="F1144" s="65"/>
      <c r="G1144" s="65"/>
      <c r="H1144" s="65"/>
      <c r="I1144" s="65"/>
    </row>
    <row r="1145" spans="5:9" ht="12.75">
      <c r="E1145" s="65"/>
      <c r="F1145" s="65"/>
      <c r="G1145" s="65"/>
      <c r="H1145" s="65"/>
      <c r="I1145" s="65"/>
    </row>
    <row r="1146" spans="5:9" ht="12.75">
      <c r="E1146" s="65"/>
      <c r="F1146" s="65"/>
      <c r="G1146" s="65"/>
      <c r="H1146" s="65"/>
      <c r="I1146" s="65"/>
    </row>
    <row r="1147" spans="5:9" ht="12.75">
      <c r="E1147" s="65"/>
      <c r="F1147" s="65"/>
      <c r="G1147" s="65"/>
      <c r="H1147" s="65"/>
      <c r="I1147" s="65"/>
    </row>
    <row r="1148" spans="5:9" ht="12.75">
      <c r="E1148" s="65"/>
      <c r="F1148" s="65"/>
      <c r="G1148" s="65"/>
      <c r="H1148" s="65"/>
      <c r="I1148" s="65"/>
    </row>
    <row r="1149" spans="5:9" ht="12.75">
      <c r="E1149" s="65"/>
      <c r="F1149" s="65"/>
      <c r="G1149" s="65"/>
      <c r="H1149" s="65"/>
      <c r="I1149" s="65"/>
    </row>
    <row r="1150" spans="5:9" ht="12.75">
      <c r="E1150" s="65"/>
      <c r="F1150" s="65"/>
      <c r="G1150" s="65"/>
      <c r="H1150" s="65"/>
      <c r="I1150" s="65"/>
    </row>
    <row r="1151" spans="5:9" ht="12.75">
      <c r="E1151" s="65"/>
      <c r="F1151" s="65"/>
      <c r="G1151" s="65"/>
      <c r="H1151" s="65"/>
      <c r="I1151" s="65"/>
    </row>
    <row r="1152" spans="5:9" ht="12.75">
      <c r="E1152" s="65"/>
      <c r="F1152" s="65"/>
      <c r="G1152" s="65"/>
      <c r="H1152" s="65"/>
      <c r="I1152" s="65"/>
    </row>
    <row r="1153" spans="5:9" ht="12.75">
      <c r="E1153" s="65"/>
      <c r="F1153" s="65"/>
      <c r="G1153" s="65"/>
      <c r="H1153" s="65"/>
      <c r="I1153" s="65"/>
    </row>
    <row r="1154" spans="5:9" ht="12.75">
      <c r="E1154" s="65"/>
      <c r="F1154" s="65"/>
      <c r="G1154" s="65"/>
      <c r="H1154" s="65"/>
      <c r="I1154" s="65"/>
    </row>
    <row r="1155" spans="5:9" ht="12.75">
      <c r="E1155" s="65"/>
      <c r="F1155" s="65"/>
      <c r="G1155" s="65"/>
      <c r="H1155" s="65"/>
      <c r="I1155" s="65"/>
    </row>
    <row r="1156" spans="5:9" ht="12.75">
      <c r="E1156" s="65"/>
      <c r="F1156" s="65"/>
      <c r="G1156" s="65"/>
      <c r="H1156" s="65"/>
      <c r="I1156" s="65"/>
    </row>
    <row r="1157" spans="5:9" ht="12.75">
      <c r="E1157" s="65"/>
      <c r="F1157" s="65"/>
      <c r="G1157" s="65"/>
      <c r="H1157" s="65"/>
      <c r="I1157" s="65"/>
    </row>
    <row r="1158" spans="5:9" ht="12.75">
      <c r="E1158" s="65"/>
      <c r="F1158" s="65"/>
      <c r="G1158" s="65"/>
      <c r="H1158" s="65"/>
      <c r="I1158" s="65"/>
    </row>
    <row r="1159" spans="5:9" ht="12.75">
      <c r="E1159" s="65"/>
      <c r="F1159" s="65"/>
      <c r="G1159" s="65"/>
      <c r="H1159" s="65"/>
      <c r="I1159" s="65"/>
    </row>
    <row r="1160" spans="5:9" ht="12.75">
      <c r="E1160" s="65"/>
      <c r="F1160" s="65"/>
      <c r="G1160" s="65"/>
      <c r="H1160" s="65"/>
      <c r="I1160" s="65"/>
    </row>
    <row r="1161" spans="5:9" ht="12.75">
      <c r="E1161" s="65"/>
      <c r="F1161" s="65"/>
      <c r="G1161" s="65"/>
      <c r="H1161" s="65"/>
      <c r="I1161" s="65"/>
    </row>
    <row r="1162" spans="5:9" ht="12.75">
      <c r="E1162" s="65"/>
      <c r="F1162" s="65"/>
      <c r="G1162" s="65"/>
      <c r="H1162" s="65"/>
      <c r="I1162" s="65"/>
    </row>
    <row r="1163" spans="5:9" ht="12.75">
      <c r="E1163" s="65"/>
      <c r="F1163" s="65"/>
      <c r="G1163" s="65"/>
      <c r="H1163" s="65"/>
      <c r="I1163" s="65"/>
    </row>
    <row r="1164" spans="5:9" ht="12.75">
      <c r="E1164" s="65"/>
      <c r="F1164" s="65"/>
      <c r="G1164" s="65"/>
      <c r="H1164" s="65"/>
      <c r="I1164" s="65"/>
    </row>
    <row r="1165" spans="5:9" ht="12.75">
      <c r="E1165" s="65"/>
      <c r="F1165" s="65"/>
      <c r="G1165" s="65"/>
      <c r="H1165" s="65"/>
      <c r="I1165" s="65"/>
    </row>
    <row r="1166" spans="5:9" ht="12.75">
      <c r="E1166" s="65"/>
      <c r="F1166" s="65"/>
      <c r="G1166" s="65"/>
      <c r="H1166" s="65"/>
      <c r="I1166" s="65"/>
    </row>
    <row r="1167" spans="5:9" ht="12.75">
      <c r="E1167" s="65"/>
      <c r="F1167" s="65"/>
      <c r="G1167" s="65"/>
      <c r="H1167" s="65"/>
      <c r="I1167" s="65"/>
    </row>
    <row r="1168" spans="5:9" ht="12.75">
      <c r="E1168" s="65"/>
      <c r="F1168" s="65"/>
      <c r="G1168" s="65"/>
      <c r="H1168" s="65"/>
      <c r="I1168" s="65"/>
    </row>
    <row r="1169" spans="5:9" ht="12.75">
      <c r="E1169" s="65"/>
      <c r="F1169" s="65"/>
      <c r="G1169" s="65"/>
      <c r="H1169" s="65"/>
      <c r="I1169" s="65"/>
    </row>
    <row r="1170" spans="5:9" ht="12.75">
      <c r="E1170" s="65"/>
      <c r="F1170" s="65"/>
      <c r="G1170" s="65"/>
      <c r="H1170" s="65"/>
      <c r="I1170" s="65"/>
    </row>
    <row r="1171" spans="5:9" ht="12.75">
      <c r="E1171" s="65"/>
      <c r="F1171" s="65"/>
      <c r="G1171" s="65"/>
      <c r="H1171" s="65"/>
      <c r="I1171" s="65"/>
    </row>
    <row r="1172" spans="5:9" ht="12.75">
      <c r="E1172" s="65"/>
      <c r="F1172" s="65"/>
      <c r="G1172" s="65"/>
      <c r="H1172" s="65"/>
      <c r="I1172" s="65"/>
    </row>
    <row r="1173" spans="5:9" ht="12.75">
      <c r="E1173" s="65"/>
      <c r="F1173" s="65"/>
      <c r="G1173" s="65"/>
      <c r="H1173" s="65"/>
      <c r="I1173" s="65"/>
    </row>
    <row r="1174" spans="5:9" ht="12.75">
      <c r="E1174" s="65"/>
      <c r="F1174" s="65"/>
      <c r="G1174" s="65"/>
      <c r="H1174" s="65"/>
      <c r="I1174" s="65"/>
    </row>
    <row r="1175" spans="5:9" ht="12.75">
      <c r="E1175" s="65"/>
      <c r="F1175" s="65"/>
      <c r="G1175" s="65"/>
      <c r="H1175" s="65"/>
      <c r="I1175" s="65"/>
    </row>
    <row r="1176" spans="5:9" ht="12.75">
      <c r="E1176" s="65"/>
      <c r="F1176" s="65"/>
      <c r="G1176" s="65"/>
      <c r="H1176" s="65"/>
      <c r="I1176" s="65"/>
    </row>
    <row r="1177" spans="5:9" ht="12.75">
      <c r="E1177" s="65"/>
      <c r="F1177" s="65"/>
      <c r="G1177" s="65"/>
      <c r="H1177" s="65"/>
      <c r="I1177" s="65"/>
    </row>
    <row r="1178" spans="5:9" ht="12.75">
      <c r="E1178" s="65"/>
      <c r="F1178" s="65"/>
      <c r="G1178" s="65"/>
      <c r="H1178" s="65"/>
      <c r="I1178" s="65"/>
    </row>
    <row r="1179" spans="5:9" ht="12.75">
      <c r="E1179" s="65"/>
      <c r="F1179" s="65"/>
      <c r="G1179" s="65"/>
      <c r="H1179" s="65"/>
      <c r="I1179" s="65"/>
    </row>
    <row r="1180" spans="5:9" ht="12.75">
      <c r="E1180" s="65"/>
      <c r="F1180" s="65"/>
      <c r="G1180" s="65"/>
      <c r="H1180" s="65"/>
      <c r="I1180" s="65"/>
    </row>
    <row r="1181" spans="5:9" ht="12.75">
      <c r="E1181" s="65"/>
      <c r="F1181" s="65"/>
      <c r="G1181" s="65"/>
      <c r="H1181" s="65"/>
      <c r="I1181" s="65"/>
    </row>
    <row r="1182" spans="5:9" ht="12.75">
      <c r="E1182" s="65"/>
      <c r="F1182" s="65"/>
      <c r="G1182" s="65"/>
      <c r="H1182" s="65"/>
      <c r="I1182" s="65"/>
    </row>
    <row r="1183" spans="5:9" ht="12.75">
      <c r="E1183" s="65"/>
      <c r="F1183" s="65"/>
      <c r="G1183" s="65"/>
      <c r="H1183" s="65"/>
      <c r="I1183" s="65"/>
    </row>
    <row r="1184" spans="5:9" ht="12.75">
      <c r="E1184" s="65"/>
      <c r="F1184" s="65"/>
      <c r="G1184" s="65"/>
      <c r="H1184" s="65"/>
      <c r="I1184" s="65"/>
    </row>
    <row r="1185" spans="5:9" ht="12.75">
      <c r="E1185" s="65"/>
      <c r="F1185" s="65"/>
      <c r="G1185" s="65"/>
      <c r="H1185" s="65"/>
      <c r="I1185" s="65"/>
    </row>
    <row r="1186" spans="5:9" ht="12.75">
      <c r="E1186" s="65"/>
      <c r="F1186" s="65"/>
      <c r="G1186" s="65"/>
      <c r="H1186" s="65"/>
      <c r="I1186" s="65"/>
    </row>
    <row r="1187" spans="5:9" ht="12.75">
      <c r="E1187" s="65"/>
      <c r="F1187" s="65"/>
      <c r="G1187" s="65"/>
      <c r="H1187" s="65"/>
      <c r="I1187" s="65"/>
    </row>
    <row r="1188" spans="5:9" ht="12.75">
      <c r="E1188" s="65"/>
      <c r="F1188" s="65"/>
      <c r="G1188" s="65"/>
      <c r="H1188" s="65"/>
      <c r="I1188" s="65"/>
    </row>
    <row r="1189" spans="5:9" ht="12.75">
      <c r="E1189" s="65"/>
      <c r="F1189" s="65"/>
      <c r="G1189" s="65"/>
      <c r="H1189" s="65"/>
      <c r="I1189" s="65"/>
    </row>
    <row r="1190" spans="5:9" ht="12.75">
      <c r="E1190" s="65"/>
      <c r="F1190" s="65"/>
      <c r="G1190" s="65"/>
      <c r="H1190" s="65"/>
      <c r="I1190" s="65"/>
    </row>
    <row r="1191" spans="5:9" ht="12.75">
      <c r="E1191" s="65"/>
      <c r="F1191" s="65"/>
      <c r="G1191" s="65"/>
      <c r="H1191" s="65"/>
      <c r="I1191" s="65"/>
    </row>
    <row r="1192" spans="5:9" ht="12.75">
      <c r="E1192" s="65"/>
      <c r="F1192" s="65"/>
      <c r="G1192" s="65"/>
      <c r="H1192" s="65"/>
      <c r="I1192" s="65"/>
    </row>
    <row r="1193" spans="5:9" ht="12.75">
      <c r="E1193" s="65"/>
      <c r="F1193" s="65"/>
      <c r="G1193" s="65"/>
      <c r="H1193" s="65"/>
      <c r="I1193" s="65"/>
    </row>
    <row r="1194" spans="5:9" ht="12.75">
      <c r="E1194" s="65"/>
      <c r="F1194" s="65"/>
      <c r="G1194" s="65"/>
      <c r="H1194" s="65"/>
      <c r="I1194" s="65"/>
    </row>
    <row r="1195" spans="5:9" ht="12.75">
      <c r="E1195" s="65"/>
      <c r="F1195" s="65"/>
      <c r="G1195" s="65"/>
      <c r="H1195" s="65"/>
      <c r="I1195" s="65"/>
    </row>
    <row r="1196" spans="5:9" ht="12.75">
      <c r="E1196" s="65"/>
      <c r="F1196" s="65"/>
      <c r="G1196" s="65"/>
      <c r="H1196" s="65"/>
      <c r="I1196" s="65"/>
    </row>
    <row r="1197" spans="5:9" ht="12.75">
      <c r="E1197" s="65"/>
      <c r="F1197" s="65"/>
      <c r="G1197" s="65"/>
      <c r="H1197" s="65"/>
      <c r="I1197" s="65"/>
    </row>
    <row r="1198" spans="5:9" ht="12.75">
      <c r="E1198" s="65"/>
      <c r="F1198" s="65"/>
      <c r="G1198" s="65"/>
      <c r="H1198" s="65"/>
      <c r="I1198" s="65"/>
    </row>
    <row r="1199" spans="5:9" ht="12.75">
      <c r="E1199" s="65"/>
      <c r="F1199" s="65"/>
      <c r="G1199" s="65"/>
      <c r="H1199" s="65"/>
      <c r="I1199" s="65"/>
    </row>
    <row r="1200" spans="5:9" ht="12.75">
      <c r="E1200" s="65"/>
      <c r="F1200" s="65"/>
      <c r="G1200" s="65"/>
      <c r="H1200" s="65"/>
      <c r="I1200" s="65"/>
    </row>
    <row r="1201" spans="5:9" ht="12.75">
      <c r="E1201" s="65"/>
      <c r="F1201" s="65"/>
      <c r="G1201" s="65"/>
      <c r="H1201" s="65"/>
      <c r="I1201" s="65"/>
    </row>
    <row r="1202" spans="5:9" ht="12.75">
      <c r="E1202" s="65"/>
      <c r="F1202" s="65"/>
      <c r="G1202" s="65"/>
      <c r="H1202" s="65"/>
      <c r="I1202" s="65"/>
    </row>
    <row r="1203" spans="5:9" ht="12.75">
      <c r="E1203" s="65"/>
      <c r="F1203" s="65"/>
      <c r="G1203" s="65"/>
      <c r="H1203" s="65"/>
      <c r="I1203" s="65"/>
    </row>
    <row r="1204" spans="5:9" ht="12.75">
      <c r="E1204" s="65"/>
      <c r="F1204" s="65"/>
      <c r="G1204" s="65"/>
      <c r="H1204" s="65"/>
      <c r="I1204" s="65"/>
    </row>
    <row r="1205" spans="5:9" ht="12.75">
      <c r="E1205" s="65"/>
      <c r="F1205" s="65"/>
      <c r="G1205" s="65"/>
      <c r="H1205" s="65"/>
      <c r="I1205" s="65"/>
    </row>
    <row r="1206" spans="5:9" ht="12.75">
      <c r="E1206" s="65"/>
      <c r="F1206" s="65"/>
      <c r="G1206" s="65"/>
      <c r="H1206" s="65"/>
      <c r="I1206" s="65"/>
    </row>
    <row r="1207" spans="5:9" ht="12.75">
      <c r="E1207" s="65"/>
      <c r="F1207" s="65"/>
      <c r="G1207" s="65"/>
      <c r="H1207" s="65"/>
      <c r="I1207" s="65"/>
    </row>
    <row r="1208" spans="5:9" ht="12.75">
      <c r="E1208" s="65"/>
      <c r="F1208" s="65"/>
      <c r="G1208" s="65"/>
      <c r="H1208" s="65"/>
      <c r="I1208" s="65"/>
    </row>
    <row r="1209" spans="5:9" ht="12.75">
      <c r="E1209" s="65"/>
      <c r="F1209" s="65"/>
      <c r="G1209" s="65"/>
      <c r="H1209" s="65"/>
      <c r="I1209" s="65"/>
    </row>
    <row r="1210" spans="5:9" ht="12.75">
      <c r="E1210" s="65"/>
      <c r="F1210" s="65"/>
      <c r="G1210" s="65"/>
      <c r="H1210" s="65"/>
      <c r="I1210" s="65"/>
    </row>
    <row r="1211" spans="5:9" ht="12.75">
      <c r="E1211" s="65"/>
      <c r="F1211" s="65"/>
      <c r="G1211" s="65"/>
      <c r="H1211" s="65"/>
      <c r="I1211" s="65"/>
    </row>
    <row r="1212" spans="5:9" ht="12.75">
      <c r="E1212" s="65"/>
      <c r="F1212" s="65"/>
      <c r="G1212" s="65"/>
      <c r="H1212" s="65"/>
      <c r="I1212" s="65"/>
    </row>
    <row r="1213" spans="5:9" ht="12.75">
      <c r="E1213" s="65"/>
      <c r="F1213" s="65"/>
      <c r="G1213" s="65"/>
      <c r="H1213" s="65"/>
      <c r="I1213" s="65"/>
    </row>
    <row r="1214" spans="5:9" ht="12.75">
      <c r="E1214" s="65"/>
      <c r="F1214" s="65"/>
      <c r="G1214" s="65"/>
      <c r="H1214" s="65"/>
      <c r="I1214" s="65"/>
    </row>
    <row r="1215" spans="5:9" ht="12.75">
      <c r="E1215" s="65"/>
      <c r="F1215" s="65"/>
      <c r="G1215" s="65"/>
      <c r="H1215" s="65"/>
      <c r="I1215" s="65"/>
    </row>
    <row r="1216" spans="5:9" ht="12.75">
      <c r="E1216" s="65"/>
      <c r="F1216" s="65"/>
      <c r="G1216" s="65"/>
      <c r="H1216" s="65"/>
      <c r="I1216" s="65"/>
    </row>
    <row r="1217" spans="5:9" ht="12.75">
      <c r="E1217" s="65"/>
      <c r="F1217" s="65"/>
      <c r="G1217" s="65"/>
      <c r="H1217" s="65"/>
      <c r="I1217" s="65"/>
    </row>
    <row r="1218" spans="5:9" ht="12.75">
      <c r="E1218" s="65"/>
      <c r="F1218" s="65"/>
      <c r="G1218" s="65"/>
      <c r="H1218" s="65"/>
      <c r="I1218" s="65"/>
    </row>
    <row r="1219" spans="5:9" ht="12.75">
      <c r="E1219" s="65"/>
      <c r="F1219" s="65"/>
      <c r="G1219" s="65"/>
      <c r="H1219" s="65"/>
      <c r="I1219" s="65"/>
    </row>
    <row r="1220" spans="5:9" ht="12.75">
      <c r="E1220" s="65"/>
      <c r="F1220" s="65"/>
      <c r="G1220" s="65"/>
      <c r="H1220" s="65"/>
      <c r="I1220" s="65"/>
    </row>
    <row r="1221" spans="5:9" ht="12.75">
      <c r="E1221" s="65"/>
      <c r="F1221" s="65"/>
      <c r="G1221" s="65"/>
      <c r="H1221" s="65"/>
      <c r="I1221" s="65"/>
    </row>
    <row r="1222" spans="5:9" ht="12.75">
      <c r="E1222" s="65"/>
      <c r="F1222" s="65"/>
      <c r="G1222" s="65"/>
      <c r="H1222" s="65"/>
      <c r="I1222" s="65"/>
    </row>
    <row r="1223" spans="5:9" ht="12.75">
      <c r="E1223" s="65"/>
      <c r="F1223" s="65"/>
      <c r="G1223" s="65"/>
      <c r="H1223" s="65"/>
      <c r="I1223" s="65"/>
    </row>
    <row r="1224" spans="5:9" ht="12.75">
      <c r="E1224" s="65"/>
      <c r="F1224" s="65"/>
      <c r="G1224" s="65"/>
      <c r="H1224" s="65"/>
      <c r="I1224" s="65"/>
    </row>
    <row r="1225" spans="5:9" ht="12.75">
      <c r="E1225" s="65"/>
      <c r="F1225" s="65"/>
      <c r="G1225" s="65"/>
      <c r="H1225" s="65"/>
      <c r="I1225" s="65"/>
    </row>
    <row r="1226" spans="5:9" ht="12.75">
      <c r="E1226" s="65"/>
      <c r="F1226" s="65"/>
      <c r="G1226" s="65"/>
      <c r="H1226" s="65"/>
      <c r="I1226" s="65"/>
    </row>
    <row r="1227" spans="5:9" ht="12.75">
      <c r="E1227" s="65"/>
      <c r="F1227" s="65"/>
      <c r="G1227" s="65"/>
      <c r="H1227" s="65"/>
      <c r="I1227" s="65"/>
    </row>
    <row r="1228" spans="5:9" ht="12.75">
      <c r="E1228" s="65"/>
      <c r="F1228" s="65"/>
      <c r="G1228" s="65"/>
      <c r="H1228" s="65"/>
      <c r="I1228" s="65"/>
    </row>
    <row r="1229" spans="5:9" ht="12.75">
      <c r="E1229" s="65"/>
      <c r="F1229" s="65"/>
      <c r="G1229" s="65"/>
      <c r="H1229" s="65"/>
      <c r="I1229" s="65"/>
    </row>
    <row r="1230" spans="5:9" ht="12.75">
      <c r="E1230" s="65"/>
      <c r="F1230" s="65"/>
      <c r="G1230" s="65"/>
      <c r="H1230" s="65"/>
      <c r="I1230" s="65"/>
    </row>
    <row r="1231" spans="5:9" ht="12.75">
      <c r="E1231" s="65"/>
      <c r="F1231" s="65"/>
      <c r="G1231" s="65"/>
      <c r="H1231" s="65"/>
      <c r="I1231" s="65"/>
    </row>
    <row r="1232" spans="5:9" ht="12.75">
      <c r="E1232" s="65"/>
      <c r="F1232" s="65"/>
      <c r="G1232" s="65"/>
      <c r="H1232" s="65"/>
      <c r="I1232" s="65"/>
    </row>
    <row r="1233" spans="5:9" ht="12.75">
      <c r="E1233" s="65"/>
      <c r="F1233" s="65"/>
      <c r="G1233" s="65"/>
      <c r="H1233" s="65"/>
      <c r="I1233" s="65"/>
    </row>
    <row r="1234" spans="5:9" ht="12.75">
      <c r="E1234" s="65"/>
      <c r="F1234" s="65"/>
      <c r="G1234" s="65"/>
      <c r="H1234" s="65"/>
      <c r="I1234" s="65"/>
    </row>
    <row r="1235" spans="5:9" ht="12.75">
      <c r="E1235" s="65"/>
      <c r="F1235" s="65"/>
      <c r="G1235" s="65"/>
      <c r="H1235" s="65"/>
      <c r="I1235" s="65"/>
    </row>
    <row r="1236" spans="5:9" ht="12.75">
      <c r="E1236" s="65"/>
      <c r="F1236" s="65"/>
      <c r="G1236" s="65"/>
      <c r="H1236" s="65"/>
      <c r="I1236" s="65"/>
    </row>
    <row r="1237" spans="5:9" ht="12.75">
      <c r="E1237" s="65"/>
      <c r="F1237" s="65"/>
      <c r="G1237" s="65"/>
      <c r="H1237" s="65"/>
      <c r="I1237" s="65"/>
    </row>
    <row r="1238" spans="5:9" ht="12.75">
      <c r="E1238" s="65"/>
      <c r="F1238" s="65"/>
      <c r="G1238" s="65"/>
      <c r="H1238" s="65"/>
      <c r="I1238" s="65"/>
    </row>
    <row r="1239" spans="5:9" ht="12.75">
      <c r="E1239" s="65"/>
      <c r="F1239" s="65"/>
      <c r="G1239" s="65"/>
      <c r="H1239" s="65"/>
      <c r="I1239" s="65"/>
    </row>
    <row r="1240" spans="5:9" ht="12.75">
      <c r="E1240" s="65"/>
      <c r="F1240" s="65"/>
      <c r="G1240" s="65"/>
      <c r="H1240" s="65"/>
      <c r="I1240" s="65"/>
    </row>
    <row r="1241" spans="5:9" ht="12.75">
      <c r="E1241" s="65"/>
      <c r="F1241" s="65"/>
      <c r="G1241" s="65"/>
      <c r="H1241" s="65"/>
      <c r="I1241" s="65"/>
    </row>
    <row r="1242" spans="5:9" ht="12.75">
      <c r="E1242" s="65"/>
      <c r="F1242" s="65"/>
      <c r="G1242" s="65"/>
      <c r="H1242" s="65"/>
      <c r="I1242" s="65"/>
    </row>
    <row r="1243" spans="5:9" ht="12.75">
      <c r="E1243" s="65"/>
      <c r="F1243" s="65"/>
      <c r="G1243" s="65"/>
      <c r="H1243" s="65"/>
      <c r="I1243" s="65"/>
    </row>
    <row r="1244" spans="5:9" ht="12.75">
      <c r="E1244" s="65"/>
      <c r="F1244" s="65"/>
      <c r="G1244" s="65"/>
      <c r="H1244" s="65"/>
      <c r="I1244" s="65"/>
    </row>
    <row r="1245" spans="5:9" ht="12.75">
      <c r="E1245" s="65"/>
      <c r="F1245" s="65"/>
      <c r="G1245" s="65"/>
      <c r="H1245" s="65"/>
      <c r="I1245" s="65"/>
    </row>
    <row r="1246" spans="5:9" ht="12.75">
      <c r="E1246" s="65"/>
      <c r="F1246" s="65"/>
      <c r="G1246" s="65"/>
      <c r="H1246" s="65"/>
      <c r="I1246" s="65"/>
    </row>
    <row r="1247" spans="5:9" ht="12.75">
      <c r="E1247" s="65"/>
      <c r="F1247" s="65"/>
      <c r="G1247" s="65"/>
      <c r="H1247" s="65"/>
      <c r="I1247" s="65"/>
    </row>
    <row r="1248" spans="5:9" ht="12.75">
      <c r="E1248" s="65"/>
      <c r="F1248" s="65"/>
      <c r="G1248" s="65"/>
      <c r="H1248" s="65"/>
      <c r="I1248" s="65"/>
    </row>
    <row r="1249" spans="5:9" ht="12.75">
      <c r="E1249" s="65"/>
      <c r="F1249" s="65"/>
      <c r="G1249" s="65"/>
      <c r="H1249" s="65"/>
      <c r="I1249" s="65"/>
    </row>
    <row r="1250" spans="5:9" ht="12.75">
      <c r="E1250" s="65"/>
      <c r="F1250" s="65"/>
      <c r="G1250" s="65"/>
      <c r="H1250" s="65"/>
      <c r="I1250" s="65"/>
    </row>
    <row r="1251" spans="5:9" ht="12.75">
      <c r="E1251" s="65"/>
      <c r="F1251" s="65"/>
      <c r="G1251" s="65"/>
      <c r="H1251" s="65"/>
      <c r="I1251" s="65"/>
    </row>
    <row r="1252" spans="5:9" ht="12.75">
      <c r="E1252" s="65"/>
      <c r="F1252" s="65"/>
      <c r="G1252" s="65"/>
      <c r="H1252" s="65"/>
      <c r="I1252" s="65"/>
    </row>
    <row r="1253" spans="5:9" ht="12.75">
      <c r="E1253" s="65"/>
      <c r="F1253" s="65"/>
      <c r="G1253" s="65"/>
      <c r="H1253" s="65"/>
      <c r="I1253" s="65"/>
    </row>
    <row r="1254" spans="5:9" ht="12.75">
      <c r="E1254" s="65"/>
      <c r="F1254" s="65"/>
      <c r="G1254" s="65"/>
      <c r="H1254" s="65"/>
      <c r="I1254" s="65"/>
    </row>
    <row r="1255" spans="5:9" ht="12.75">
      <c r="E1255" s="65"/>
      <c r="F1255" s="65"/>
      <c r="G1255" s="65"/>
      <c r="H1255" s="65"/>
      <c r="I1255" s="65"/>
    </row>
    <row r="1256" spans="5:9" ht="12.75">
      <c r="E1256" s="65"/>
      <c r="F1256" s="65"/>
      <c r="G1256" s="65"/>
      <c r="H1256" s="65"/>
      <c r="I1256" s="65"/>
    </row>
    <row r="1257" spans="5:9" ht="12.75">
      <c r="E1257" s="65"/>
      <c r="F1257" s="65"/>
      <c r="G1257" s="65"/>
      <c r="H1257" s="65"/>
      <c r="I1257" s="65"/>
    </row>
    <row r="1258" spans="5:9" ht="12.75">
      <c r="E1258" s="65"/>
      <c r="F1258" s="65"/>
      <c r="G1258" s="65"/>
      <c r="H1258" s="65"/>
      <c r="I1258" s="65"/>
    </row>
    <row r="1259" spans="5:9" ht="12.75">
      <c r="E1259" s="65"/>
      <c r="F1259" s="65"/>
      <c r="G1259" s="65"/>
      <c r="H1259" s="65"/>
      <c r="I1259" s="65"/>
    </row>
    <row r="1260" spans="5:9" ht="12.75">
      <c r="E1260" s="65"/>
      <c r="F1260" s="65"/>
      <c r="G1260" s="65"/>
      <c r="H1260" s="65"/>
      <c r="I1260" s="65"/>
    </row>
    <row r="1261" spans="5:9" ht="12.75">
      <c r="E1261" s="65"/>
      <c r="F1261" s="65"/>
      <c r="G1261" s="65"/>
      <c r="H1261" s="65"/>
      <c r="I1261" s="65"/>
    </row>
    <row r="1262" spans="5:9" ht="12.75">
      <c r="E1262" s="65"/>
      <c r="F1262" s="65"/>
      <c r="G1262" s="65"/>
      <c r="H1262" s="65"/>
      <c r="I1262" s="65"/>
    </row>
    <row r="1263" spans="5:9" ht="12.75">
      <c r="E1263" s="65"/>
      <c r="F1263" s="65"/>
      <c r="G1263" s="65"/>
      <c r="H1263" s="65"/>
      <c r="I1263" s="65"/>
    </row>
    <row r="1264" spans="5:9" ht="12.75">
      <c r="E1264" s="65"/>
      <c r="F1264" s="65"/>
      <c r="G1264" s="65"/>
      <c r="H1264" s="65"/>
      <c r="I1264" s="65"/>
    </row>
    <row r="1265" spans="5:9" ht="12.75">
      <c r="E1265" s="65"/>
      <c r="F1265" s="65"/>
      <c r="G1265" s="65"/>
      <c r="H1265" s="65"/>
      <c r="I1265" s="65"/>
    </row>
    <row r="1266" spans="5:9" ht="12.75">
      <c r="E1266" s="65"/>
      <c r="F1266" s="65"/>
      <c r="G1266" s="65"/>
      <c r="H1266" s="65"/>
      <c r="I1266" s="65"/>
    </row>
    <row r="1267" spans="5:9" ht="12.75">
      <c r="E1267" s="65"/>
      <c r="F1267" s="65"/>
      <c r="G1267" s="65"/>
      <c r="H1267" s="65"/>
      <c r="I1267" s="65"/>
    </row>
    <row r="1268" spans="5:9" ht="12.75">
      <c r="E1268" s="65"/>
      <c r="F1268" s="65"/>
      <c r="G1268" s="65"/>
      <c r="H1268" s="65"/>
      <c r="I1268" s="65"/>
    </row>
    <row r="1269" spans="5:9" ht="12.75">
      <c r="E1269" s="65"/>
      <c r="F1269" s="65"/>
      <c r="G1269" s="65"/>
      <c r="H1269" s="65"/>
      <c r="I1269" s="65"/>
    </row>
    <row r="1270" spans="5:9" ht="12.75">
      <c r="E1270" s="65"/>
      <c r="F1270" s="65"/>
      <c r="G1270" s="65"/>
      <c r="H1270" s="65"/>
      <c r="I1270" s="65"/>
    </row>
    <row r="1271" spans="5:9" ht="12.75">
      <c r="E1271" s="65"/>
      <c r="F1271" s="65"/>
      <c r="G1271" s="65"/>
      <c r="H1271" s="65"/>
      <c r="I1271" s="65"/>
    </row>
    <row r="1272" spans="5:9" ht="12.75">
      <c r="E1272" s="65"/>
      <c r="F1272" s="65"/>
      <c r="G1272" s="65"/>
      <c r="H1272" s="65"/>
      <c r="I1272" s="65"/>
    </row>
    <row r="1273" spans="5:9" ht="12.75">
      <c r="E1273" s="65"/>
      <c r="F1273" s="65"/>
      <c r="G1273" s="65"/>
      <c r="H1273" s="65"/>
      <c r="I1273" s="65"/>
    </row>
    <row r="1274" spans="5:9" ht="12.75">
      <c r="E1274" s="65"/>
      <c r="F1274" s="65"/>
      <c r="G1274" s="65"/>
      <c r="H1274" s="65"/>
      <c r="I1274" s="65"/>
    </row>
    <row r="1275" spans="5:9" ht="12.75">
      <c r="E1275" s="65"/>
      <c r="F1275" s="65"/>
      <c r="G1275" s="65"/>
      <c r="H1275" s="65"/>
      <c r="I1275" s="65"/>
    </row>
    <row r="1276" spans="5:9" ht="12.75">
      <c r="E1276" s="65"/>
      <c r="F1276" s="65"/>
      <c r="G1276" s="65"/>
      <c r="H1276" s="65"/>
      <c r="I1276" s="65"/>
    </row>
    <row r="1277" spans="5:9" ht="12.75">
      <c r="E1277" s="65"/>
      <c r="F1277" s="65"/>
      <c r="G1277" s="65"/>
      <c r="H1277" s="65"/>
      <c r="I1277" s="65"/>
    </row>
    <row r="1278" spans="5:9" ht="12.75">
      <c r="E1278" s="65"/>
      <c r="F1278" s="65"/>
      <c r="G1278" s="65"/>
      <c r="H1278" s="65"/>
      <c r="I1278" s="65"/>
    </row>
    <row r="1279" spans="5:9" ht="12.75">
      <c r="E1279" s="65"/>
      <c r="F1279" s="65"/>
      <c r="G1279" s="65"/>
      <c r="H1279" s="65"/>
      <c r="I1279" s="65"/>
    </row>
    <row r="1280" spans="5:9" ht="12.75">
      <c r="E1280" s="65"/>
      <c r="F1280" s="65"/>
      <c r="G1280" s="65"/>
      <c r="H1280" s="65"/>
      <c r="I1280" s="65"/>
    </row>
    <row r="1281" spans="5:9" ht="12.75">
      <c r="E1281" s="65"/>
      <c r="F1281" s="65"/>
      <c r="G1281" s="65"/>
      <c r="H1281" s="65"/>
      <c r="I1281" s="65"/>
    </row>
    <row r="1282" spans="5:9" ht="12.75">
      <c r="E1282" s="65"/>
      <c r="F1282" s="65"/>
      <c r="G1282" s="65"/>
      <c r="H1282" s="65"/>
      <c r="I1282" s="65"/>
    </row>
    <row r="1283" spans="5:9" ht="12.75">
      <c r="E1283" s="65"/>
      <c r="F1283" s="65"/>
      <c r="G1283" s="65"/>
      <c r="H1283" s="65"/>
      <c r="I1283" s="65"/>
    </row>
    <row r="1284" spans="5:9" ht="12.75">
      <c r="E1284" s="65"/>
      <c r="F1284" s="65"/>
      <c r="G1284" s="65"/>
      <c r="H1284" s="65"/>
      <c r="I1284" s="65"/>
    </row>
    <row r="1285" spans="5:9" ht="12.75">
      <c r="E1285" s="65"/>
      <c r="F1285" s="65"/>
      <c r="G1285" s="65"/>
      <c r="H1285" s="65"/>
      <c r="I1285" s="65"/>
    </row>
    <row r="1286" spans="5:9" ht="12.75">
      <c r="E1286" s="65"/>
      <c r="F1286" s="65"/>
      <c r="G1286" s="65"/>
      <c r="H1286" s="65"/>
      <c r="I1286" s="65"/>
    </row>
    <row r="1287" spans="5:9" ht="12.75">
      <c r="E1287" s="65"/>
      <c r="F1287" s="65"/>
      <c r="G1287" s="65"/>
      <c r="H1287" s="65"/>
      <c r="I1287" s="65"/>
    </row>
    <row r="1288" spans="5:9" ht="12.75">
      <c r="E1288" s="65"/>
      <c r="F1288" s="65"/>
      <c r="G1288" s="65"/>
      <c r="H1288" s="65"/>
      <c r="I1288" s="65"/>
    </row>
    <row r="1289" spans="5:9" ht="12.75">
      <c r="E1289" s="65"/>
      <c r="F1289" s="65"/>
      <c r="G1289" s="65"/>
      <c r="H1289" s="65"/>
      <c r="I1289" s="65"/>
    </row>
    <row r="1290" spans="5:9" ht="12.75">
      <c r="E1290" s="65"/>
      <c r="F1290" s="65"/>
      <c r="G1290" s="65"/>
      <c r="H1290" s="65"/>
      <c r="I1290" s="65"/>
    </row>
    <row r="1291" spans="5:9" ht="12.75">
      <c r="E1291" s="65"/>
      <c r="F1291" s="65"/>
      <c r="G1291" s="65"/>
      <c r="H1291" s="65"/>
      <c r="I1291" s="65"/>
    </row>
    <row r="1292" spans="5:9" ht="12.75">
      <c r="E1292" s="65"/>
      <c r="F1292" s="65"/>
      <c r="G1292" s="65"/>
      <c r="H1292" s="65"/>
      <c r="I1292" s="65"/>
    </row>
    <row r="1293" spans="5:9" ht="12.75">
      <c r="E1293" s="65"/>
      <c r="F1293" s="65"/>
      <c r="G1293" s="65"/>
      <c r="H1293" s="65"/>
      <c r="I1293" s="65"/>
    </row>
    <row r="1294" spans="5:9" ht="12.75">
      <c r="E1294" s="65"/>
      <c r="F1294" s="65"/>
      <c r="G1294" s="65"/>
      <c r="H1294" s="65"/>
      <c r="I1294" s="65"/>
    </row>
    <row r="1295" spans="5:9" ht="12.75">
      <c r="E1295" s="65"/>
      <c r="F1295" s="65"/>
      <c r="G1295" s="65"/>
      <c r="H1295" s="65"/>
      <c r="I1295" s="65"/>
    </row>
    <row r="1296" spans="5:9" ht="12.75">
      <c r="E1296" s="65"/>
      <c r="F1296" s="65"/>
      <c r="G1296" s="65"/>
      <c r="H1296" s="65"/>
      <c r="I1296" s="65"/>
    </row>
    <row r="1297" spans="5:9" ht="12.75">
      <c r="E1297" s="65"/>
      <c r="F1297" s="65"/>
      <c r="G1297" s="65"/>
      <c r="H1297" s="65"/>
      <c r="I1297" s="65"/>
    </row>
    <row r="1298" spans="5:9" ht="12.75">
      <c r="E1298" s="65"/>
      <c r="F1298" s="65"/>
      <c r="G1298" s="65"/>
      <c r="H1298" s="65"/>
      <c r="I1298" s="65"/>
    </row>
    <row r="1299" spans="5:9" ht="12.75">
      <c r="E1299" s="65"/>
      <c r="F1299" s="65"/>
      <c r="G1299" s="65"/>
      <c r="H1299" s="65"/>
      <c r="I1299" s="65"/>
    </row>
    <row r="1300" spans="5:9" ht="12.75">
      <c r="E1300" s="65"/>
      <c r="F1300" s="65"/>
      <c r="G1300" s="65"/>
      <c r="H1300" s="65"/>
      <c r="I1300" s="65"/>
    </row>
    <row r="1301" spans="5:9" ht="12.75">
      <c r="E1301" s="65"/>
      <c r="F1301" s="65"/>
      <c r="G1301" s="65"/>
      <c r="H1301" s="65"/>
      <c r="I1301" s="65"/>
    </row>
    <row r="1302" spans="5:9" ht="12.75">
      <c r="E1302" s="65"/>
      <c r="F1302" s="65"/>
      <c r="G1302" s="65"/>
      <c r="H1302" s="65"/>
      <c r="I1302" s="65"/>
    </row>
    <row r="1303" spans="5:9" ht="12.75">
      <c r="E1303" s="65"/>
      <c r="F1303" s="65"/>
      <c r="G1303" s="65"/>
      <c r="H1303" s="65"/>
      <c r="I1303" s="65"/>
    </row>
    <row r="1304" spans="5:9" ht="12.75">
      <c r="E1304" s="65"/>
      <c r="F1304" s="65"/>
      <c r="G1304" s="65"/>
      <c r="H1304" s="65"/>
      <c r="I1304" s="65"/>
    </row>
    <row r="1305" spans="5:9" ht="12.75">
      <c r="E1305" s="65"/>
      <c r="F1305" s="65"/>
      <c r="G1305" s="65"/>
      <c r="H1305" s="65"/>
      <c r="I1305" s="65"/>
    </row>
    <row r="1306" spans="5:9" ht="12.75">
      <c r="E1306" s="65"/>
      <c r="F1306" s="65"/>
      <c r="G1306" s="65"/>
      <c r="H1306" s="65"/>
      <c r="I1306" s="65"/>
    </row>
    <row r="1307" spans="5:9" ht="12.75">
      <c r="E1307" s="65"/>
      <c r="F1307" s="65"/>
      <c r="G1307" s="65"/>
      <c r="H1307" s="65"/>
      <c r="I1307" s="65"/>
    </row>
    <row r="1308" spans="5:9" ht="12.75">
      <c r="E1308" s="65"/>
      <c r="F1308" s="65"/>
      <c r="G1308" s="65"/>
      <c r="H1308" s="65"/>
      <c r="I1308" s="65"/>
    </row>
    <row r="1309" spans="5:9" ht="12.75">
      <c r="E1309" s="65"/>
      <c r="F1309" s="65"/>
      <c r="G1309" s="65"/>
      <c r="H1309" s="65"/>
      <c r="I1309" s="65"/>
    </row>
    <row r="1310" spans="5:9" ht="12.75">
      <c r="E1310" s="65"/>
      <c r="F1310" s="65"/>
      <c r="G1310" s="65"/>
      <c r="H1310" s="65"/>
      <c r="I1310" s="65"/>
    </row>
    <row r="1311" spans="5:9" ht="12.75">
      <c r="E1311" s="65"/>
      <c r="F1311" s="65"/>
      <c r="G1311" s="65"/>
      <c r="H1311" s="65"/>
      <c r="I1311" s="65"/>
    </row>
    <row r="1312" spans="5:9" ht="12.75">
      <c r="E1312" s="65"/>
      <c r="F1312" s="65"/>
      <c r="G1312" s="65"/>
      <c r="H1312" s="65"/>
      <c r="I1312" s="65"/>
    </row>
    <row r="1313" spans="5:9" ht="12.75">
      <c r="E1313" s="65"/>
      <c r="F1313" s="65"/>
      <c r="G1313" s="65"/>
      <c r="H1313" s="65"/>
      <c r="I1313" s="65"/>
    </row>
    <row r="1314" spans="5:9" ht="12.75">
      <c r="E1314" s="65"/>
      <c r="F1314" s="65"/>
      <c r="G1314" s="65"/>
      <c r="H1314" s="65"/>
      <c r="I1314" s="65"/>
    </row>
    <row r="1315" spans="5:9" ht="12.75">
      <c r="E1315" s="65"/>
      <c r="F1315" s="65"/>
      <c r="G1315" s="65"/>
      <c r="H1315" s="65"/>
      <c r="I1315" s="65"/>
    </row>
    <row r="1316" spans="5:9" ht="12.75">
      <c r="E1316" s="65"/>
      <c r="F1316" s="65"/>
      <c r="G1316" s="65"/>
      <c r="H1316" s="65"/>
      <c r="I1316" s="65"/>
    </row>
    <row r="1317" spans="5:9" ht="12.75">
      <c r="E1317" s="65"/>
      <c r="F1317" s="65"/>
      <c r="G1317" s="65"/>
      <c r="H1317" s="65"/>
      <c r="I1317" s="65"/>
    </row>
    <row r="1318" spans="5:9" ht="12.75">
      <c r="E1318" s="65"/>
      <c r="F1318" s="65"/>
      <c r="G1318" s="65"/>
      <c r="H1318" s="65"/>
      <c r="I1318" s="65"/>
    </row>
    <row r="1319" spans="5:9" ht="12.75">
      <c r="E1319" s="65"/>
      <c r="F1319" s="65"/>
      <c r="G1319" s="65"/>
      <c r="H1319" s="65"/>
      <c r="I1319" s="65"/>
    </row>
    <row r="1320" spans="5:9" ht="12.75">
      <c r="E1320" s="65"/>
      <c r="F1320" s="65"/>
      <c r="G1320" s="65"/>
      <c r="H1320" s="65"/>
      <c r="I1320" s="65"/>
    </row>
    <row r="1321" spans="5:9" ht="12.75">
      <c r="E1321" s="65"/>
      <c r="F1321" s="65"/>
      <c r="G1321" s="65"/>
      <c r="H1321" s="65"/>
      <c r="I1321" s="65"/>
    </row>
    <row r="1322" spans="5:9" ht="12.75">
      <c r="E1322" s="65"/>
      <c r="F1322" s="65"/>
      <c r="G1322" s="65"/>
      <c r="H1322" s="65"/>
      <c r="I1322" s="65"/>
    </row>
    <row r="1323" spans="5:9" ht="12.75">
      <c r="E1323" s="65"/>
      <c r="F1323" s="65"/>
      <c r="G1323" s="65"/>
      <c r="H1323" s="65"/>
      <c r="I1323" s="65"/>
    </row>
    <row r="1324" spans="5:9" ht="12.75">
      <c r="E1324" s="65"/>
      <c r="F1324" s="65"/>
      <c r="G1324" s="65"/>
      <c r="H1324" s="65"/>
      <c r="I1324" s="65"/>
    </row>
    <row r="1325" spans="5:9" ht="12.75">
      <c r="E1325" s="65"/>
      <c r="F1325" s="65"/>
      <c r="G1325" s="65"/>
      <c r="H1325" s="65"/>
      <c r="I1325" s="65"/>
    </row>
    <row r="1326" spans="5:9" ht="12.75">
      <c r="E1326" s="65"/>
      <c r="F1326" s="65"/>
      <c r="G1326" s="65"/>
      <c r="H1326" s="65"/>
      <c r="I1326" s="65"/>
    </row>
    <row r="1327" spans="5:9" ht="12.75">
      <c r="E1327" s="65"/>
      <c r="F1327" s="65"/>
      <c r="G1327" s="65"/>
      <c r="H1327" s="65"/>
      <c r="I1327" s="65"/>
    </row>
    <row r="1328" spans="5:9" ht="12.75">
      <c r="E1328" s="65"/>
      <c r="F1328" s="65"/>
      <c r="G1328" s="65"/>
      <c r="H1328" s="65"/>
      <c r="I1328" s="65"/>
    </row>
    <row r="1329" spans="5:9" ht="12.75">
      <c r="E1329" s="65"/>
      <c r="F1329" s="65"/>
      <c r="G1329" s="65"/>
      <c r="H1329" s="65"/>
      <c r="I1329" s="65"/>
    </row>
    <row r="1330" spans="5:9" ht="12.75">
      <c r="E1330" s="65"/>
      <c r="F1330" s="65"/>
      <c r="G1330" s="65"/>
      <c r="H1330" s="65"/>
      <c r="I1330" s="65"/>
    </row>
    <row r="1331" spans="5:9" ht="12.75">
      <c r="E1331" s="65"/>
      <c r="F1331" s="65"/>
      <c r="G1331" s="65"/>
      <c r="H1331" s="65"/>
      <c r="I1331" s="65"/>
    </row>
    <row r="1332" spans="5:9" ht="12.75">
      <c r="E1332" s="65"/>
      <c r="F1332" s="65"/>
      <c r="G1332" s="65"/>
      <c r="H1332" s="65"/>
      <c r="I1332" s="65"/>
    </row>
    <row r="1333" spans="5:9" ht="12.75">
      <c r="E1333" s="65"/>
      <c r="F1333" s="65"/>
      <c r="G1333" s="65"/>
      <c r="H1333" s="65"/>
      <c r="I1333" s="65"/>
    </row>
    <row r="1334" spans="5:9" ht="12.75">
      <c r="E1334" s="65"/>
      <c r="F1334" s="65"/>
      <c r="G1334" s="65"/>
      <c r="H1334" s="65"/>
      <c r="I1334" s="65"/>
    </row>
    <row r="1335" spans="5:9" ht="12.75">
      <c r="E1335" s="65"/>
      <c r="F1335" s="65"/>
      <c r="G1335" s="65"/>
      <c r="H1335" s="65"/>
      <c r="I1335" s="65"/>
    </row>
    <row r="1336" spans="5:9" ht="12.75">
      <c r="E1336" s="65"/>
      <c r="F1336" s="65"/>
      <c r="G1336" s="65"/>
      <c r="H1336" s="65"/>
      <c r="I1336" s="65"/>
    </row>
    <row r="1337" spans="5:9" ht="12.75">
      <c r="E1337" s="65"/>
      <c r="F1337" s="65"/>
      <c r="G1337" s="65"/>
      <c r="H1337" s="65"/>
      <c r="I1337" s="65"/>
    </row>
    <row r="1338" spans="5:9" ht="12.75">
      <c r="E1338" s="65"/>
      <c r="F1338" s="65"/>
      <c r="G1338" s="65"/>
      <c r="H1338" s="65"/>
      <c r="I1338" s="65"/>
    </row>
    <row r="1339" spans="5:9" ht="12.75">
      <c r="E1339" s="65"/>
      <c r="F1339" s="65"/>
      <c r="G1339" s="65"/>
      <c r="H1339" s="65"/>
      <c r="I1339" s="65"/>
    </row>
    <row r="1340" spans="5:9" ht="12.75">
      <c r="E1340" s="65"/>
      <c r="F1340" s="65"/>
      <c r="G1340" s="65"/>
      <c r="H1340" s="65"/>
      <c r="I1340" s="65"/>
    </row>
    <row r="1341" spans="5:9" ht="12.75">
      <c r="E1341" s="65"/>
      <c r="F1341" s="65"/>
      <c r="G1341" s="65"/>
      <c r="H1341" s="65"/>
      <c r="I1341" s="65"/>
    </row>
    <row r="1342" spans="5:9" ht="12.75">
      <c r="E1342" s="65"/>
      <c r="F1342" s="65"/>
      <c r="G1342" s="65"/>
      <c r="H1342" s="65"/>
      <c r="I1342" s="65"/>
    </row>
    <row r="1343" spans="5:9" ht="12.75">
      <c r="E1343" s="65"/>
      <c r="F1343" s="65"/>
      <c r="G1343" s="65"/>
      <c r="H1343" s="65"/>
      <c r="I1343" s="65"/>
    </row>
    <row r="1344" spans="5:9" ht="12.75">
      <c r="E1344" s="65"/>
      <c r="F1344" s="65"/>
      <c r="G1344" s="65"/>
      <c r="H1344" s="65"/>
      <c r="I1344" s="65"/>
    </row>
    <row r="1345" spans="5:9" ht="12.75">
      <c r="E1345" s="65"/>
      <c r="F1345" s="65"/>
      <c r="G1345" s="65"/>
      <c r="H1345" s="65"/>
      <c r="I1345" s="65"/>
    </row>
    <row r="1346" spans="5:9" ht="12.75">
      <c r="E1346" s="65"/>
      <c r="F1346" s="65"/>
      <c r="G1346" s="65"/>
      <c r="H1346" s="65"/>
      <c r="I1346" s="65"/>
    </row>
    <row r="1347" spans="5:9" ht="12.75">
      <c r="E1347" s="65"/>
      <c r="F1347" s="65"/>
      <c r="G1347" s="65"/>
      <c r="H1347" s="65"/>
      <c r="I1347" s="65"/>
    </row>
    <row r="1348" spans="5:9" ht="12.75">
      <c r="E1348" s="65"/>
      <c r="F1348" s="65"/>
      <c r="G1348" s="65"/>
      <c r="H1348" s="65"/>
      <c r="I1348" s="65"/>
    </row>
    <row r="1349" spans="5:9" ht="12.75">
      <c r="E1349" s="65"/>
      <c r="F1349" s="65"/>
      <c r="G1349" s="65"/>
      <c r="H1349" s="65"/>
      <c r="I1349" s="65"/>
    </row>
    <row r="1350" spans="5:9" ht="12.75">
      <c r="E1350" s="65"/>
      <c r="F1350" s="65"/>
      <c r="G1350" s="65"/>
      <c r="H1350" s="65"/>
      <c r="I1350" s="65"/>
    </row>
    <row r="1351" spans="5:9" ht="12.75">
      <c r="E1351" s="65"/>
      <c r="F1351" s="65"/>
      <c r="G1351" s="65"/>
      <c r="H1351" s="65"/>
      <c r="I1351" s="65"/>
    </row>
    <row r="1352" spans="5:9" ht="12.75">
      <c r="E1352" s="65"/>
      <c r="F1352" s="65"/>
      <c r="G1352" s="65"/>
      <c r="H1352" s="65"/>
      <c r="I1352" s="65"/>
    </row>
    <row r="1353" spans="5:9" ht="12.75">
      <c r="E1353" s="65"/>
      <c r="F1353" s="65"/>
      <c r="G1353" s="65"/>
      <c r="H1353" s="65"/>
      <c r="I1353" s="65"/>
    </row>
    <row r="1354" spans="5:9" ht="12.75">
      <c r="E1354" s="65"/>
      <c r="F1354" s="65"/>
      <c r="G1354" s="65"/>
      <c r="H1354" s="65"/>
      <c r="I1354" s="65"/>
    </row>
    <row r="1355" spans="5:9" ht="12.75">
      <c r="E1355" s="65"/>
      <c r="F1355" s="65"/>
      <c r="G1355" s="65"/>
      <c r="H1355" s="65"/>
      <c r="I1355" s="65"/>
    </row>
    <row r="1356" spans="5:9" ht="12.75">
      <c r="E1356" s="65"/>
      <c r="F1356" s="65"/>
      <c r="G1356" s="65"/>
      <c r="H1356" s="65"/>
      <c r="I1356" s="65"/>
    </row>
    <row r="1357" spans="5:9" ht="12.75">
      <c r="E1357" s="65"/>
      <c r="F1357" s="65"/>
      <c r="G1357" s="65"/>
      <c r="H1357" s="65"/>
      <c r="I1357" s="65"/>
    </row>
    <row r="1358" spans="5:9" ht="12.75">
      <c r="E1358" s="65"/>
      <c r="F1358" s="65"/>
      <c r="G1358" s="65"/>
      <c r="H1358" s="65"/>
      <c r="I1358" s="65"/>
    </row>
    <row r="1359" spans="5:9" ht="12.75">
      <c r="E1359" s="65"/>
      <c r="F1359" s="65"/>
      <c r="G1359" s="65"/>
      <c r="H1359" s="65"/>
      <c r="I1359" s="65"/>
    </row>
    <row r="1360" spans="5:9" ht="12.75">
      <c r="E1360" s="65"/>
      <c r="F1360" s="65"/>
      <c r="G1360" s="65"/>
      <c r="H1360" s="65"/>
      <c r="I1360" s="65"/>
    </row>
    <row r="1361" spans="5:9" ht="12.75">
      <c r="E1361" s="65"/>
      <c r="F1361" s="65"/>
      <c r="G1361" s="65"/>
      <c r="H1361" s="65"/>
      <c r="I1361" s="65"/>
    </row>
    <row r="1362" spans="5:9" ht="12.75">
      <c r="E1362" s="65"/>
      <c r="F1362" s="65"/>
      <c r="G1362" s="65"/>
      <c r="H1362" s="65"/>
      <c r="I1362" s="65"/>
    </row>
    <row r="1363" spans="5:9" ht="12.75">
      <c r="E1363" s="65"/>
      <c r="F1363" s="65"/>
      <c r="G1363" s="65"/>
      <c r="H1363" s="65"/>
      <c r="I1363" s="65"/>
    </row>
    <row r="1364" spans="5:9" ht="12.75">
      <c r="E1364" s="65"/>
      <c r="F1364" s="65"/>
      <c r="G1364" s="65"/>
      <c r="H1364" s="65"/>
      <c r="I1364" s="65"/>
    </row>
    <row r="1365" spans="5:9" ht="12.75">
      <c r="E1365" s="65"/>
      <c r="F1365" s="65"/>
      <c r="G1365" s="65"/>
      <c r="H1365" s="65"/>
      <c r="I1365" s="65"/>
    </row>
    <row r="1366" spans="5:9" ht="12.75">
      <c r="E1366" s="65"/>
      <c r="F1366" s="65"/>
      <c r="G1366" s="65"/>
      <c r="H1366" s="65"/>
      <c r="I1366" s="65"/>
    </row>
    <row r="1367" spans="5:9" ht="12.75">
      <c r="E1367" s="65"/>
      <c r="F1367" s="65"/>
      <c r="G1367" s="65"/>
      <c r="H1367" s="65"/>
      <c r="I1367" s="65"/>
    </row>
    <row r="1368" spans="5:9" ht="12.75">
      <c r="E1368" s="65"/>
      <c r="F1368" s="65"/>
      <c r="G1368" s="65"/>
      <c r="H1368" s="65"/>
      <c r="I1368" s="65"/>
    </row>
    <row r="1369" spans="5:9" ht="12.75">
      <c r="E1369" s="65"/>
      <c r="F1369" s="65"/>
      <c r="G1369" s="65"/>
      <c r="H1369" s="65"/>
      <c r="I1369" s="65"/>
    </row>
    <row r="1370" spans="5:9" ht="12.75">
      <c r="E1370" s="65"/>
      <c r="F1370" s="65"/>
      <c r="G1370" s="65"/>
      <c r="H1370" s="65"/>
      <c r="I1370" s="65"/>
    </row>
    <row r="1371" spans="5:9" ht="12.75">
      <c r="E1371" s="65"/>
      <c r="F1371" s="65"/>
      <c r="G1371" s="65"/>
      <c r="H1371" s="65"/>
      <c r="I1371" s="65"/>
    </row>
    <row r="1372" spans="5:9" ht="12.75">
      <c r="E1372" s="65"/>
      <c r="F1372" s="65"/>
      <c r="G1372" s="65"/>
      <c r="H1372" s="65"/>
      <c r="I1372" s="65"/>
    </row>
    <row r="1373" spans="5:9" ht="12.75">
      <c r="E1373" s="65"/>
      <c r="F1373" s="65"/>
      <c r="G1373" s="65"/>
      <c r="H1373" s="65"/>
      <c r="I1373" s="65"/>
    </row>
    <row r="1374" spans="5:9" ht="12.75">
      <c r="E1374" s="65"/>
      <c r="F1374" s="65"/>
      <c r="G1374" s="65"/>
      <c r="H1374" s="65"/>
      <c r="I1374" s="65"/>
    </row>
    <row r="1375" spans="5:9" ht="12.75">
      <c r="E1375" s="65"/>
      <c r="F1375" s="65"/>
      <c r="G1375" s="65"/>
      <c r="H1375" s="65"/>
      <c r="I1375" s="65"/>
    </row>
    <row r="1376" spans="5:9" ht="12.75">
      <c r="E1376" s="65"/>
      <c r="F1376" s="65"/>
      <c r="G1376" s="65"/>
      <c r="H1376" s="65"/>
      <c r="I1376" s="65"/>
    </row>
    <row r="1377" spans="5:9" ht="12.75">
      <c r="E1377" s="65"/>
      <c r="F1377" s="65"/>
      <c r="G1377" s="65"/>
      <c r="H1377" s="65"/>
      <c r="I1377" s="65"/>
    </row>
    <row r="1378" spans="5:9" ht="12.75">
      <c r="E1378" s="65"/>
      <c r="F1378" s="65"/>
      <c r="G1378" s="65"/>
      <c r="H1378" s="65"/>
      <c r="I1378" s="65"/>
    </row>
    <row r="1379" spans="5:9" ht="12.75">
      <c r="E1379" s="65"/>
      <c r="F1379" s="65"/>
      <c r="G1379" s="65"/>
      <c r="H1379" s="65"/>
      <c r="I1379" s="65"/>
    </row>
    <row r="1380" spans="5:9" ht="12.75">
      <c r="E1380" s="65"/>
      <c r="F1380" s="65"/>
      <c r="G1380" s="65"/>
      <c r="H1380" s="65"/>
      <c r="I1380" s="65"/>
    </row>
    <row r="1381" spans="5:9" ht="12.75">
      <c r="E1381" s="65"/>
      <c r="F1381" s="65"/>
      <c r="G1381" s="65"/>
      <c r="H1381" s="65"/>
      <c r="I1381" s="65"/>
    </row>
    <row r="1382" spans="5:9" ht="12.75">
      <c r="E1382" s="65"/>
      <c r="F1382" s="65"/>
      <c r="G1382" s="65"/>
      <c r="H1382" s="65"/>
      <c r="I1382" s="65"/>
    </row>
    <row r="1383" spans="5:9" ht="12.75">
      <c r="E1383" s="65"/>
      <c r="F1383" s="65"/>
      <c r="G1383" s="65"/>
      <c r="H1383" s="65"/>
      <c r="I1383" s="65"/>
    </row>
    <row r="1384" spans="5:9" ht="12.75">
      <c r="E1384" s="65"/>
      <c r="F1384" s="65"/>
      <c r="G1384" s="65"/>
      <c r="H1384" s="65"/>
      <c r="I1384" s="65"/>
    </row>
    <row r="1385" spans="5:9" ht="12.75">
      <c r="E1385" s="65"/>
      <c r="F1385" s="65"/>
      <c r="G1385" s="65"/>
      <c r="H1385" s="65"/>
      <c r="I1385" s="65"/>
    </row>
    <row r="1386" spans="5:9" ht="12.75">
      <c r="E1386" s="65"/>
      <c r="F1386" s="65"/>
      <c r="G1386" s="65"/>
      <c r="H1386" s="65"/>
      <c r="I1386" s="65"/>
    </row>
    <row r="1387" spans="5:9" ht="12.75">
      <c r="E1387" s="65"/>
      <c r="F1387" s="65"/>
      <c r="G1387" s="65"/>
      <c r="H1387" s="65"/>
      <c r="I1387" s="65"/>
    </row>
    <row r="1388" spans="5:9" ht="12.75">
      <c r="E1388" s="65"/>
      <c r="F1388" s="65"/>
      <c r="G1388" s="65"/>
      <c r="H1388" s="65"/>
      <c r="I1388" s="65"/>
    </row>
    <row r="1389" spans="5:9" ht="12.75">
      <c r="E1389" s="65"/>
      <c r="F1389" s="65"/>
      <c r="G1389" s="65"/>
      <c r="H1389" s="65"/>
      <c r="I1389" s="65"/>
    </row>
    <row r="1390" spans="5:9" ht="12.75">
      <c r="E1390" s="65"/>
      <c r="F1390" s="65"/>
      <c r="G1390" s="65"/>
      <c r="H1390" s="65"/>
      <c r="I1390" s="65"/>
    </row>
    <row r="1391" spans="5:9" ht="12.75">
      <c r="E1391" s="65"/>
      <c r="F1391" s="65"/>
      <c r="G1391" s="65"/>
      <c r="H1391" s="65"/>
      <c r="I1391" s="65"/>
    </row>
    <row r="1392" spans="5:9" ht="12.75">
      <c r="E1392" s="65"/>
      <c r="F1392" s="65"/>
      <c r="G1392" s="65"/>
      <c r="H1392" s="65"/>
      <c r="I1392" s="65"/>
    </row>
    <row r="1393" spans="5:9" ht="12.75">
      <c r="E1393" s="65"/>
      <c r="F1393" s="65"/>
      <c r="G1393" s="65"/>
      <c r="H1393" s="65"/>
      <c r="I1393" s="65"/>
    </row>
    <row r="1394" spans="5:9" ht="12.75">
      <c r="E1394" s="65"/>
      <c r="F1394" s="65"/>
      <c r="G1394" s="65"/>
      <c r="H1394" s="65"/>
      <c r="I1394" s="65"/>
    </row>
    <row r="1395" spans="5:9" ht="12.75">
      <c r="E1395" s="65"/>
      <c r="F1395" s="65"/>
      <c r="G1395" s="65"/>
      <c r="H1395" s="65"/>
      <c r="I1395" s="65"/>
    </row>
    <row r="1396" spans="5:9" ht="12.75">
      <c r="E1396" s="65"/>
      <c r="F1396" s="65"/>
      <c r="G1396" s="65"/>
      <c r="H1396" s="65"/>
      <c r="I1396" s="65"/>
    </row>
    <row r="1397" spans="5:9" ht="12.75">
      <c r="E1397" s="65"/>
      <c r="F1397" s="65"/>
      <c r="G1397" s="65"/>
      <c r="H1397" s="65"/>
      <c r="I1397" s="65"/>
    </row>
    <row r="1398" spans="5:9" ht="12.75">
      <c r="E1398" s="65"/>
      <c r="F1398" s="65"/>
      <c r="G1398" s="65"/>
      <c r="H1398" s="65"/>
      <c r="I1398" s="65"/>
    </row>
    <row r="1399" spans="5:9" ht="12.75">
      <c r="E1399" s="65"/>
      <c r="F1399" s="65"/>
      <c r="G1399" s="65"/>
      <c r="H1399" s="65"/>
      <c r="I1399" s="65"/>
    </row>
    <row r="1400" spans="5:9" ht="12.75">
      <c r="E1400" s="65"/>
      <c r="F1400" s="65"/>
      <c r="G1400" s="65"/>
      <c r="H1400" s="65"/>
      <c r="I1400" s="65"/>
    </row>
    <row r="1401" spans="5:9" ht="12.75">
      <c r="E1401" s="65"/>
      <c r="F1401" s="65"/>
      <c r="G1401" s="65"/>
      <c r="H1401" s="65"/>
      <c r="I1401" s="65"/>
    </row>
    <row r="1402" spans="5:9" ht="12.75">
      <c r="E1402" s="65"/>
      <c r="F1402" s="65"/>
      <c r="G1402" s="65"/>
      <c r="H1402" s="65"/>
      <c r="I1402" s="65"/>
    </row>
    <row r="1403" spans="5:9" ht="12.75">
      <c r="E1403" s="65"/>
      <c r="F1403" s="65"/>
      <c r="G1403" s="65"/>
      <c r="H1403" s="65"/>
      <c r="I1403" s="65"/>
    </row>
    <row r="1404" spans="5:9" ht="12.75">
      <c r="E1404" s="65"/>
      <c r="F1404" s="65"/>
      <c r="G1404" s="65"/>
      <c r="H1404" s="65"/>
      <c r="I1404" s="65"/>
    </row>
    <row r="1405" spans="5:9" ht="12.75">
      <c r="E1405" s="65"/>
      <c r="F1405" s="65"/>
      <c r="G1405" s="65"/>
      <c r="H1405" s="65"/>
      <c r="I1405" s="65"/>
    </row>
    <row r="1406" spans="5:9" ht="12.75">
      <c r="E1406" s="65"/>
      <c r="F1406" s="65"/>
      <c r="G1406" s="65"/>
      <c r="H1406" s="65"/>
      <c r="I1406" s="65"/>
    </row>
    <row r="1407" spans="5:9" ht="12.75">
      <c r="E1407" s="65"/>
      <c r="F1407" s="65"/>
      <c r="G1407" s="65"/>
      <c r="H1407" s="65"/>
      <c r="I1407" s="65"/>
    </row>
    <row r="1408" spans="5:9" ht="12.75">
      <c r="E1408" s="65"/>
      <c r="F1408" s="65"/>
      <c r="G1408" s="65"/>
      <c r="H1408" s="65"/>
      <c r="I1408" s="65"/>
    </row>
    <row r="1409" spans="5:9" ht="12.75">
      <c r="E1409" s="65"/>
      <c r="F1409" s="65"/>
      <c r="G1409" s="65"/>
      <c r="H1409" s="65"/>
      <c r="I1409" s="65"/>
    </row>
    <row r="1410" spans="5:9" ht="12.75">
      <c r="E1410" s="65"/>
      <c r="F1410" s="65"/>
      <c r="G1410" s="65"/>
      <c r="H1410" s="65"/>
      <c r="I1410" s="65"/>
    </row>
    <row r="1411" spans="5:9" ht="12.75">
      <c r="E1411" s="65"/>
      <c r="F1411" s="65"/>
      <c r="G1411" s="65"/>
      <c r="H1411" s="65"/>
      <c r="I1411" s="65"/>
    </row>
    <row r="1412" spans="5:9" ht="12.75">
      <c r="E1412" s="65"/>
      <c r="F1412" s="65"/>
      <c r="G1412" s="65"/>
      <c r="H1412" s="65"/>
      <c r="I1412" s="65"/>
    </row>
    <row r="1413" spans="5:9" ht="12.75">
      <c r="E1413" s="65"/>
      <c r="F1413" s="65"/>
      <c r="G1413" s="65"/>
      <c r="H1413" s="65"/>
      <c r="I1413" s="65"/>
    </row>
    <row r="1414" spans="5:9" ht="12.75">
      <c r="E1414" s="65"/>
      <c r="F1414" s="65"/>
      <c r="G1414" s="65"/>
      <c r="H1414" s="65"/>
      <c r="I1414" s="65"/>
    </row>
    <row r="1415" spans="5:9" ht="12.75">
      <c r="E1415" s="65"/>
      <c r="F1415" s="65"/>
      <c r="G1415" s="65"/>
      <c r="H1415" s="65"/>
      <c r="I1415" s="65"/>
    </row>
    <row r="1416" spans="5:9" ht="12.75">
      <c r="E1416" s="65"/>
      <c r="F1416" s="65"/>
      <c r="G1416" s="65"/>
      <c r="H1416" s="65"/>
      <c r="I1416" s="65"/>
    </row>
    <row r="1417" spans="5:9" ht="12.75">
      <c r="E1417" s="65"/>
      <c r="F1417" s="65"/>
      <c r="G1417" s="65"/>
      <c r="H1417" s="65"/>
      <c r="I1417" s="65"/>
    </row>
    <row r="1418" spans="5:9" ht="12.75">
      <c r="E1418" s="65"/>
      <c r="F1418" s="65"/>
      <c r="G1418" s="65"/>
      <c r="H1418" s="65"/>
      <c r="I1418" s="65"/>
    </row>
    <row r="1419" spans="5:9" ht="12.75">
      <c r="E1419" s="65"/>
      <c r="F1419" s="65"/>
      <c r="G1419" s="65"/>
      <c r="H1419" s="65"/>
      <c r="I1419" s="65"/>
    </row>
    <row r="1420" spans="5:9" ht="12.75">
      <c r="E1420" s="65"/>
      <c r="F1420" s="65"/>
      <c r="G1420" s="65"/>
      <c r="H1420" s="65"/>
      <c r="I1420" s="65"/>
    </row>
    <row r="1421" spans="5:9" ht="12.75">
      <c r="E1421" s="65"/>
      <c r="F1421" s="65"/>
      <c r="G1421" s="65"/>
      <c r="H1421" s="65"/>
      <c r="I1421" s="65"/>
    </row>
    <row r="1422" spans="5:9" ht="12.75">
      <c r="E1422" s="65"/>
      <c r="F1422" s="65"/>
      <c r="G1422" s="65"/>
      <c r="H1422" s="65"/>
      <c r="I1422" s="65"/>
    </row>
    <row r="1423" spans="5:9" ht="12.75">
      <c r="E1423" s="65"/>
      <c r="F1423" s="65"/>
      <c r="G1423" s="65"/>
      <c r="H1423" s="65"/>
      <c r="I1423" s="65"/>
    </row>
    <row r="1424" spans="5:9" ht="12.75">
      <c r="E1424" s="65"/>
      <c r="F1424" s="65"/>
      <c r="G1424" s="65"/>
      <c r="H1424" s="65"/>
      <c r="I1424" s="65"/>
    </row>
    <row r="1425" spans="5:9" ht="12.75">
      <c r="E1425" s="65"/>
      <c r="F1425" s="65"/>
      <c r="G1425" s="65"/>
      <c r="H1425" s="65"/>
      <c r="I1425" s="65"/>
    </row>
    <row r="1426" spans="5:9" ht="12.75">
      <c r="E1426" s="65"/>
      <c r="F1426" s="65"/>
      <c r="G1426" s="65"/>
      <c r="H1426" s="65"/>
      <c r="I1426" s="65"/>
    </row>
    <row r="1427" spans="5:9" ht="12.75">
      <c r="E1427" s="65"/>
      <c r="F1427" s="65"/>
      <c r="G1427" s="65"/>
      <c r="H1427" s="65"/>
      <c r="I1427" s="65"/>
    </row>
    <row r="1428" spans="5:9" ht="12.75">
      <c r="E1428" s="65"/>
      <c r="F1428" s="65"/>
      <c r="G1428" s="65"/>
      <c r="H1428" s="65"/>
      <c r="I1428" s="65"/>
    </row>
    <row r="1429" spans="5:9" ht="12.75">
      <c r="E1429" s="65"/>
      <c r="F1429" s="65"/>
      <c r="G1429" s="65"/>
      <c r="H1429" s="65"/>
      <c r="I1429" s="65"/>
    </row>
    <row r="1430" spans="5:9" ht="12.75">
      <c r="E1430" s="65"/>
      <c r="F1430" s="65"/>
      <c r="G1430" s="65"/>
      <c r="H1430" s="65"/>
      <c r="I1430" s="65"/>
    </row>
    <row r="1431" spans="5:9" ht="12.75">
      <c r="E1431" s="65"/>
      <c r="F1431" s="65"/>
      <c r="G1431" s="65"/>
      <c r="H1431" s="65"/>
      <c r="I1431" s="65"/>
    </row>
    <row r="1432" spans="5:9" ht="12.75">
      <c r="E1432" s="65"/>
      <c r="F1432" s="65"/>
      <c r="G1432" s="65"/>
      <c r="H1432" s="65"/>
      <c r="I1432" s="65"/>
    </row>
    <row r="1433" spans="5:9" ht="12.75">
      <c r="E1433" s="65"/>
      <c r="F1433" s="65"/>
      <c r="G1433" s="65"/>
      <c r="H1433" s="65"/>
      <c r="I1433" s="65"/>
    </row>
    <row r="1434" spans="5:9" ht="12.75">
      <c r="E1434" s="65"/>
      <c r="F1434" s="65"/>
      <c r="G1434" s="65"/>
      <c r="H1434" s="65"/>
      <c r="I1434" s="65"/>
    </row>
    <row r="1435" spans="5:9" ht="12.75">
      <c r="E1435" s="65"/>
      <c r="F1435" s="65"/>
      <c r="G1435" s="65"/>
      <c r="H1435" s="65"/>
      <c r="I1435" s="65"/>
    </row>
    <row r="1436" spans="5:9" ht="12.75">
      <c r="E1436" s="65"/>
      <c r="F1436" s="65"/>
      <c r="G1436" s="65"/>
      <c r="H1436" s="65"/>
      <c r="I1436" s="65"/>
    </row>
    <row r="1437" spans="5:9" ht="12.75">
      <c r="E1437" s="65"/>
      <c r="F1437" s="65"/>
      <c r="G1437" s="65"/>
      <c r="H1437" s="65"/>
      <c r="I1437" s="65"/>
    </row>
    <row r="1438" spans="5:9" ht="12.75">
      <c r="E1438" s="65"/>
      <c r="F1438" s="65"/>
      <c r="G1438" s="65"/>
      <c r="H1438" s="65"/>
      <c r="I1438" s="65"/>
    </row>
    <row r="1439" spans="5:9" ht="12.75">
      <c r="E1439" s="65"/>
      <c r="F1439" s="65"/>
      <c r="G1439" s="65"/>
      <c r="H1439" s="65"/>
      <c r="I1439" s="65"/>
    </row>
    <row r="1440" spans="5:9" ht="12.75">
      <c r="E1440" s="65"/>
      <c r="F1440" s="65"/>
      <c r="G1440" s="65"/>
      <c r="H1440" s="65"/>
      <c r="I1440" s="65"/>
    </row>
    <row r="1441" spans="5:9" ht="12.75">
      <c r="E1441" s="65"/>
      <c r="F1441" s="65"/>
      <c r="G1441" s="65"/>
      <c r="H1441" s="65"/>
      <c r="I1441" s="65"/>
    </row>
    <row r="1442" spans="5:9" ht="12.75">
      <c r="E1442" s="65"/>
      <c r="F1442" s="65"/>
      <c r="G1442" s="65"/>
      <c r="H1442" s="65"/>
      <c r="I1442" s="65"/>
    </row>
    <row r="1443" spans="5:9" ht="12.75">
      <c r="E1443" s="65"/>
      <c r="F1443" s="65"/>
      <c r="G1443" s="65"/>
      <c r="H1443" s="65"/>
      <c r="I1443" s="65"/>
    </row>
    <row r="1444" spans="5:9" ht="12.75">
      <c r="E1444" s="65"/>
      <c r="F1444" s="65"/>
      <c r="G1444" s="65"/>
      <c r="H1444" s="65"/>
      <c r="I1444" s="65"/>
    </row>
    <row r="1445" spans="5:9" ht="12.75">
      <c r="E1445" s="65"/>
      <c r="F1445" s="65"/>
      <c r="G1445" s="65"/>
      <c r="H1445" s="65"/>
      <c r="I1445" s="65"/>
    </row>
    <row r="1446" spans="5:9" ht="12.75">
      <c r="E1446" s="65"/>
      <c r="F1446" s="65"/>
      <c r="G1446" s="65"/>
      <c r="H1446" s="65"/>
      <c r="I1446" s="65"/>
    </row>
    <row r="1447" spans="5:9" ht="12.75">
      <c r="E1447" s="65"/>
      <c r="F1447" s="65"/>
      <c r="G1447" s="65"/>
      <c r="H1447" s="65"/>
      <c r="I1447" s="65"/>
    </row>
    <row r="1448" spans="5:9" ht="12.75">
      <c r="E1448" s="65"/>
      <c r="F1448" s="65"/>
      <c r="G1448" s="65"/>
      <c r="H1448" s="65"/>
      <c r="I1448" s="65"/>
    </row>
    <row r="1449" spans="5:9" ht="12.75">
      <c r="E1449" s="65"/>
      <c r="F1449" s="65"/>
      <c r="G1449" s="65"/>
      <c r="H1449" s="65"/>
      <c r="I1449" s="65"/>
    </row>
    <row r="1450" spans="5:9" ht="12.75">
      <c r="E1450" s="65"/>
      <c r="F1450" s="65"/>
      <c r="G1450" s="65"/>
      <c r="H1450" s="65"/>
      <c r="I1450" s="65"/>
    </row>
    <row r="1451" spans="5:9" ht="12.75">
      <c r="E1451" s="65"/>
      <c r="F1451" s="65"/>
      <c r="G1451" s="65"/>
      <c r="H1451" s="65"/>
      <c r="I1451" s="65"/>
    </row>
    <row r="1452" spans="5:9" ht="12.75">
      <c r="E1452" s="65"/>
      <c r="F1452" s="65"/>
      <c r="G1452" s="65"/>
      <c r="H1452" s="65"/>
      <c r="I1452" s="65"/>
    </row>
    <row r="1453" spans="5:9" ht="12.75">
      <c r="E1453" s="65"/>
      <c r="F1453" s="65"/>
      <c r="G1453" s="65"/>
      <c r="H1453" s="65"/>
      <c r="I1453" s="65"/>
    </row>
    <row r="1454" spans="5:9" ht="12.75">
      <c r="E1454" s="65"/>
      <c r="F1454" s="65"/>
      <c r="G1454" s="65"/>
      <c r="H1454" s="65"/>
      <c r="I1454" s="65"/>
    </row>
    <row r="1455" spans="5:9" ht="12.75">
      <c r="E1455" s="65"/>
      <c r="F1455" s="65"/>
      <c r="G1455" s="65"/>
      <c r="H1455" s="65"/>
      <c r="I1455" s="65"/>
    </row>
    <row r="1456" spans="5:9" ht="12.75">
      <c r="E1456" s="65"/>
      <c r="F1456" s="65"/>
      <c r="G1456" s="65"/>
      <c r="H1456" s="65"/>
      <c r="I1456" s="65"/>
    </row>
    <row r="1457" spans="5:9" ht="12.75">
      <c r="E1457" s="65"/>
      <c r="F1457" s="65"/>
      <c r="G1457" s="65"/>
      <c r="H1457" s="65"/>
      <c r="I1457" s="65"/>
    </row>
    <row r="1458" spans="5:9" ht="12.75">
      <c r="E1458" s="65"/>
      <c r="F1458" s="65"/>
      <c r="G1458" s="65"/>
      <c r="H1458" s="65"/>
      <c r="I1458" s="65"/>
    </row>
    <row r="1459" spans="5:9" ht="12.75">
      <c r="E1459" s="65"/>
      <c r="F1459" s="65"/>
      <c r="G1459" s="65"/>
      <c r="H1459" s="65"/>
      <c r="I1459" s="65"/>
    </row>
    <row r="1460" spans="5:9" ht="12.75">
      <c r="E1460" s="65"/>
      <c r="F1460" s="65"/>
      <c r="G1460" s="65"/>
      <c r="H1460" s="65"/>
      <c r="I1460" s="65"/>
    </row>
    <row r="1461" spans="5:9" ht="12.75">
      <c r="E1461" s="65"/>
      <c r="F1461" s="65"/>
      <c r="G1461" s="65"/>
      <c r="H1461" s="65"/>
      <c r="I1461" s="65"/>
    </row>
    <row r="1462" spans="5:9" ht="12.75">
      <c r="E1462" s="65"/>
      <c r="F1462" s="65"/>
      <c r="G1462" s="65"/>
      <c r="H1462" s="65"/>
      <c r="I1462" s="65"/>
    </row>
    <row r="1463" spans="5:9" ht="12.75">
      <c r="E1463" s="65"/>
      <c r="F1463" s="65"/>
      <c r="G1463" s="65"/>
      <c r="H1463" s="65"/>
      <c r="I1463" s="65"/>
    </row>
    <row r="1464" spans="5:9" ht="12.75">
      <c r="E1464" s="65"/>
      <c r="F1464" s="65"/>
      <c r="G1464" s="65"/>
      <c r="H1464" s="65"/>
      <c r="I1464" s="65"/>
    </row>
    <row r="1465" spans="5:9" ht="12.75">
      <c r="E1465" s="65"/>
      <c r="F1465" s="65"/>
      <c r="G1465" s="65"/>
      <c r="H1465" s="65"/>
      <c r="I1465" s="65"/>
    </row>
    <row r="1466" spans="5:9" ht="12.75">
      <c r="E1466" s="65"/>
      <c r="F1466" s="65"/>
      <c r="G1466" s="65"/>
      <c r="H1466" s="65"/>
      <c r="I1466" s="65"/>
    </row>
    <row r="1467" spans="5:9" ht="12.75">
      <c r="E1467" s="65"/>
      <c r="F1467" s="65"/>
      <c r="G1467" s="65"/>
      <c r="H1467" s="65"/>
      <c r="I1467" s="65"/>
    </row>
    <row r="1468" spans="5:9" ht="12.75">
      <c r="E1468" s="65"/>
      <c r="F1468" s="65"/>
      <c r="G1468" s="65"/>
      <c r="H1468" s="65"/>
      <c r="I1468" s="65"/>
    </row>
    <row r="1469" spans="5:9" ht="12.75">
      <c r="E1469" s="65"/>
      <c r="F1469" s="65"/>
      <c r="G1469" s="65"/>
      <c r="H1469" s="65"/>
      <c r="I1469" s="65"/>
    </row>
    <row r="1470" spans="5:9" ht="12.75">
      <c r="E1470" s="65"/>
      <c r="F1470" s="65"/>
      <c r="G1470" s="65"/>
      <c r="H1470" s="65"/>
      <c r="I1470" s="65"/>
    </row>
    <row r="1471" spans="5:9" ht="12.75">
      <c r="E1471" s="65"/>
      <c r="F1471" s="65"/>
      <c r="G1471" s="65"/>
      <c r="H1471" s="65"/>
      <c r="I1471" s="65"/>
    </row>
    <row r="1472" spans="5:9" ht="12.75">
      <c r="E1472" s="65"/>
      <c r="F1472" s="65"/>
      <c r="G1472" s="65"/>
      <c r="H1472" s="65"/>
      <c r="I1472" s="65"/>
    </row>
    <row r="1473" spans="5:9" ht="12.75">
      <c r="E1473" s="65"/>
      <c r="F1473" s="65"/>
      <c r="G1473" s="65"/>
      <c r="H1473" s="65"/>
      <c r="I1473" s="65"/>
    </row>
    <row r="1474" spans="5:9" ht="12.75">
      <c r="E1474" s="65"/>
      <c r="F1474" s="65"/>
      <c r="G1474" s="65"/>
      <c r="H1474" s="65"/>
      <c r="I1474" s="65"/>
    </row>
    <row r="1475" spans="5:9" ht="12.75">
      <c r="E1475" s="65"/>
      <c r="F1475" s="65"/>
      <c r="G1475" s="65"/>
      <c r="H1475" s="65"/>
      <c r="I1475" s="65"/>
    </row>
    <row r="1476" spans="5:9" ht="12.75">
      <c r="E1476" s="65"/>
      <c r="F1476" s="65"/>
      <c r="G1476" s="65"/>
      <c r="H1476" s="65"/>
      <c r="I1476" s="65"/>
    </row>
    <row r="1477" spans="5:9" ht="12.75">
      <c r="E1477" s="65"/>
      <c r="F1477" s="65"/>
      <c r="G1477" s="65"/>
      <c r="H1477" s="65"/>
      <c r="I1477" s="65"/>
    </row>
    <row r="1478" spans="5:9" ht="12.75">
      <c r="E1478" s="65"/>
      <c r="F1478" s="65"/>
      <c r="G1478" s="65"/>
      <c r="H1478" s="65"/>
      <c r="I1478" s="65"/>
    </row>
    <row r="1479" spans="5:9" ht="12.75">
      <c r="E1479" s="65"/>
      <c r="F1479" s="65"/>
      <c r="G1479" s="65"/>
      <c r="H1479" s="65"/>
      <c r="I1479" s="65"/>
    </row>
    <row r="1480" spans="5:9" ht="12.75">
      <c r="E1480" s="65"/>
      <c r="F1480" s="65"/>
      <c r="G1480" s="65"/>
      <c r="H1480" s="65"/>
      <c r="I1480" s="65"/>
    </row>
    <row r="1481" spans="5:9" ht="12.75">
      <c r="E1481" s="65"/>
      <c r="F1481" s="65"/>
      <c r="G1481" s="65"/>
      <c r="H1481" s="65"/>
      <c r="I1481" s="65"/>
    </row>
    <row r="1482" spans="5:9" ht="12.75">
      <c r="E1482" s="65"/>
      <c r="F1482" s="65"/>
      <c r="G1482" s="65"/>
      <c r="H1482" s="65"/>
      <c r="I1482" s="65"/>
    </row>
    <row r="1483" spans="5:9" ht="12.75">
      <c r="E1483" s="65"/>
      <c r="F1483" s="65"/>
      <c r="G1483" s="65"/>
      <c r="H1483" s="65"/>
      <c r="I1483" s="65"/>
    </row>
    <row r="1484" spans="5:9" ht="12.75">
      <c r="E1484" s="65"/>
      <c r="F1484" s="65"/>
      <c r="G1484" s="65"/>
      <c r="H1484" s="65"/>
      <c r="I1484" s="65"/>
    </row>
    <row r="1485" spans="5:9" ht="12.75">
      <c r="E1485" s="65"/>
      <c r="F1485" s="65"/>
      <c r="G1485" s="65"/>
      <c r="H1485" s="65"/>
      <c r="I1485" s="65"/>
    </row>
    <row r="1486" spans="5:9" ht="12.75">
      <c r="E1486" s="65"/>
      <c r="F1486" s="65"/>
      <c r="G1486" s="65"/>
      <c r="H1486" s="65"/>
      <c r="I1486" s="65"/>
    </row>
    <row r="1487" spans="5:9" ht="12.75">
      <c r="E1487" s="65"/>
      <c r="F1487" s="65"/>
      <c r="G1487" s="65"/>
      <c r="H1487" s="65"/>
      <c r="I1487" s="65"/>
    </row>
    <row r="1488" spans="5:9" ht="12.75">
      <c r="E1488" s="65"/>
      <c r="F1488" s="65"/>
      <c r="G1488" s="65"/>
      <c r="H1488" s="65"/>
      <c r="I1488" s="65"/>
    </row>
    <row r="1489" spans="5:9" ht="12.75">
      <c r="E1489" s="65"/>
      <c r="F1489" s="65"/>
      <c r="G1489" s="65"/>
      <c r="H1489" s="65"/>
      <c r="I1489" s="65"/>
    </row>
    <row r="1490" spans="5:9" ht="12.75">
      <c r="E1490" s="65"/>
      <c r="F1490" s="65"/>
      <c r="G1490" s="65"/>
      <c r="H1490" s="65"/>
      <c r="I1490" s="65"/>
    </row>
    <row r="1491" spans="5:9" ht="12.75">
      <c r="E1491" s="65"/>
      <c r="F1491" s="65"/>
      <c r="G1491" s="65"/>
      <c r="H1491" s="65"/>
      <c r="I1491" s="65"/>
    </row>
    <row r="1492" spans="5:9" ht="12.75">
      <c r="E1492" s="65"/>
      <c r="F1492" s="65"/>
      <c r="G1492" s="65"/>
      <c r="H1492" s="65"/>
      <c r="I1492" s="65"/>
    </row>
    <row r="1493" spans="5:9" ht="12.75">
      <c r="E1493" s="65"/>
      <c r="F1493" s="65"/>
      <c r="G1493" s="65"/>
      <c r="H1493" s="65"/>
      <c r="I1493" s="65"/>
    </row>
    <row r="1494" spans="5:9" ht="12.75">
      <c r="E1494" s="65"/>
      <c r="F1494" s="65"/>
      <c r="G1494" s="65"/>
      <c r="H1494" s="65"/>
      <c r="I1494" s="65"/>
    </row>
    <row r="1495" spans="5:9" ht="12.75">
      <c r="E1495" s="65"/>
      <c r="F1495" s="65"/>
      <c r="G1495" s="65"/>
      <c r="H1495" s="65"/>
      <c r="I1495" s="65"/>
    </row>
    <row r="1496" spans="5:9" ht="12.75">
      <c r="E1496" s="65"/>
      <c r="F1496" s="65"/>
      <c r="G1496" s="65"/>
      <c r="H1496" s="65"/>
      <c r="I1496" s="65"/>
    </row>
    <row r="1497" spans="5:9" ht="12.75">
      <c r="E1497" s="65"/>
      <c r="F1497" s="65"/>
      <c r="G1497" s="65"/>
      <c r="H1497" s="65"/>
      <c r="I1497" s="65"/>
    </row>
    <row r="1498" spans="5:9" ht="12.75">
      <c r="E1498" s="65"/>
      <c r="F1498" s="65"/>
      <c r="G1498" s="65"/>
      <c r="H1498" s="65"/>
      <c r="I1498" s="65"/>
    </row>
    <row r="1499" spans="5:9" ht="12.75">
      <c r="E1499" s="65"/>
      <c r="F1499" s="65"/>
      <c r="G1499" s="65"/>
      <c r="H1499" s="65"/>
      <c r="I1499" s="65"/>
    </row>
    <row r="1500" spans="5:9" ht="12.75">
      <c r="E1500" s="65"/>
      <c r="F1500" s="65"/>
      <c r="G1500" s="65"/>
      <c r="H1500" s="65"/>
      <c r="I1500" s="65"/>
    </row>
    <row r="1501" spans="5:9" ht="12.75">
      <c r="E1501" s="65"/>
      <c r="F1501" s="65"/>
      <c r="G1501" s="65"/>
      <c r="H1501" s="65"/>
      <c r="I1501" s="65"/>
    </row>
    <row r="1502" spans="5:9" ht="12.75">
      <c r="E1502" s="65"/>
      <c r="F1502" s="65"/>
      <c r="G1502" s="65"/>
      <c r="H1502" s="65"/>
      <c r="I1502" s="65"/>
    </row>
    <row r="1503" spans="5:9" ht="12.75">
      <c r="E1503" s="65"/>
      <c r="F1503" s="65"/>
      <c r="G1503" s="65"/>
      <c r="H1503" s="65"/>
      <c r="I1503" s="65"/>
    </row>
    <row r="1504" spans="5:9" ht="12.75">
      <c r="E1504" s="65"/>
      <c r="F1504" s="65"/>
      <c r="G1504" s="65"/>
      <c r="H1504" s="65"/>
      <c r="I1504" s="65"/>
    </row>
    <row r="1505" spans="5:9" ht="12.75">
      <c r="E1505" s="65"/>
      <c r="F1505" s="65"/>
      <c r="G1505" s="65"/>
      <c r="H1505" s="65"/>
      <c r="I1505" s="65"/>
    </row>
    <row r="1506" spans="5:9" ht="12.75">
      <c r="E1506" s="65"/>
      <c r="F1506" s="65"/>
      <c r="G1506" s="65"/>
      <c r="H1506" s="65"/>
      <c r="I1506" s="65"/>
    </row>
    <row r="1507" spans="5:9" ht="12.75">
      <c r="E1507" s="65"/>
      <c r="F1507" s="65"/>
      <c r="G1507" s="65"/>
      <c r="H1507" s="65"/>
      <c r="I1507" s="65"/>
    </row>
    <row r="1508" spans="5:9" ht="12.75">
      <c r="E1508" s="65"/>
      <c r="F1508" s="65"/>
      <c r="G1508" s="65"/>
      <c r="H1508" s="65"/>
      <c r="I1508" s="65"/>
    </row>
    <row r="1509" spans="5:9" ht="12.75">
      <c r="E1509" s="65"/>
      <c r="F1509" s="65"/>
      <c r="G1509" s="65"/>
      <c r="H1509" s="65"/>
      <c r="I1509" s="65"/>
    </row>
    <row r="1510" spans="5:9" ht="12.75">
      <c r="E1510" s="65"/>
      <c r="F1510" s="65"/>
      <c r="G1510" s="65"/>
      <c r="H1510" s="65"/>
      <c r="I1510" s="65"/>
    </row>
    <row r="1511" spans="5:9" ht="12.75">
      <c r="E1511" s="65"/>
      <c r="F1511" s="65"/>
      <c r="G1511" s="65"/>
      <c r="H1511" s="65"/>
      <c r="I1511" s="65"/>
    </row>
    <row r="1512" spans="5:9" ht="12.75">
      <c r="E1512" s="65"/>
      <c r="F1512" s="65"/>
      <c r="G1512" s="65"/>
      <c r="H1512" s="65"/>
      <c r="I1512" s="65"/>
    </row>
    <row r="1513" spans="5:9" ht="12.75">
      <c r="E1513" s="65"/>
      <c r="F1513" s="65"/>
      <c r="G1513" s="65"/>
      <c r="H1513" s="65"/>
      <c r="I1513" s="65"/>
    </row>
    <row r="1514" spans="5:9" ht="12.75">
      <c r="E1514" s="65"/>
      <c r="F1514" s="65"/>
      <c r="G1514" s="65"/>
      <c r="H1514" s="65"/>
      <c r="I1514" s="65"/>
    </row>
    <row r="1515" spans="5:9" ht="12.75">
      <c r="E1515" s="65"/>
      <c r="F1515" s="65"/>
      <c r="G1515" s="65"/>
      <c r="H1515" s="65"/>
      <c r="I1515" s="65"/>
    </row>
    <row r="1516" spans="5:9" ht="12.75">
      <c r="E1516" s="65"/>
      <c r="F1516" s="65"/>
      <c r="G1516" s="65"/>
      <c r="H1516" s="65"/>
      <c r="I1516" s="65"/>
    </row>
    <row r="1517" spans="5:9" ht="12.75">
      <c r="E1517" s="65"/>
      <c r="F1517" s="65"/>
      <c r="G1517" s="65"/>
      <c r="H1517" s="65"/>
      <c r="I1517" s="65"/>
    </row>
    <row r="1518" spans="5:9" ht="12.75">
      <c r="E1518" s="65"/>
      <c r="F1518" s="65"/>
      <c r="G1518" s="65"/>
      <c r="H1518" s="65"/>
      <c r="I1518" s="65"/>
    </row>
    <row r="1519" spans="5:9" ht="12.75">
      <c r="E1519" s="65"/>
      <c r="F1519" s="65"/>
      <c r="G1519" s="65"/>
      <c r="H1519" s="65"/>
      <c r="I1519" s="65"/>
    </row>
    <row r="1520" spans="5:9" ht="12.75">
      <c r="E1520" s="65"/>
      <c r="F1520" s="65"/>
      <c r="G1520" s="65"/>
      <c r="H1520" s="65"/>
      <c r="I1520" s="65"/>
    </row>
    <row r="1521" spans="5:9" ht="12.75">
      <c r="E1521" s="65"/>
      <c r="F1521" s="65"/>
      <c r="G1521" s="65"/>
      <c r="H1521" s="65"/>
      <c r="I1521" s="65"/>
    </row>
    <row r="1522" spans="5:9" ht="12.75">
      <c r="E1522" s="65"/>
      <c r="F1522" s="65"/>
      <c r="G1522" s="65"/>
      <c r="H1522" s="65"/>
      <c r="I1522" s="65"/>
    </row>
    <row r="1523" spans="5:9" ht="12.75">
      <c r="E1523" s="65"/>
      <c r="F1523" s="65"/>
      <c r="G1523" s="65"/>
      <c r="H1523" s="65"/>
      <c r="I1523" s="65"/>
    </row>
    <row r="1524" spans="5:9" ht="12.75">
      <c r="E1524" s="65"/>
      <c r="F1524" s="65"/>
      <c r="G1524" s="65"/>
      <c r="H1524" s="65"/>
      <c r="I1524" s="65"/>
    </row>
    <row r="1525" spans="5:9" ht="12.75">
      <c r="E1525" s="65"/>
      <c r="F1525" s="65"/>
      <c r="G1525" s="65"/>
      <c r="H1525" s="65"/>
      <c r="I1525" s="65"/>
    </row>
    <row r="1526" spans="5:9" ht="12.75">
      <c r="E1526" s="65"/>
      <c r="F1526" s="65"/>
      <c r="G1526" s="65"/>
      <c r="H1526" s="65"/>
      <c r="I1526" s="65"/>
    </row>
    <row r="1527" spans="5:9" ht="12.75">
      <c r="E1527" s="65"/>
      <c r="F1527" s="65"/>
      <c r="G1527" s="65"/>
      <c r="H1527" s="65"/>
      <c r="I1527" s="65"/>
    </row>
    <row r="1528" spans="5:9" ht="12.75">
      <c r="E1528" s="65"/>
      <c r="F1528" s="65"/>
      <c r="G1528" s="65"/>
      <c r="H1528" s="65"/>
      <c r="I1528" s="65"/>
    </row>
    <row r="1529" spans="5:9" ht="12.75">
      <c r="E1529" s="65"/>
      <c r="F1529" s="65"/>
      <c r="G1529" s="65"/>
      <c r="H1529" s="65"/>
      <c r="I1529" s="65"/>
    </row>
    <row r="1530" spans="5:9" ht="12.75">
      <c r="E1530" s="65"/>
      <c r="F1530" s="65"/>
      <c r="G1530" s="65"/>
      <c r="H1530" s="65"/>
      <c r="I1530" s="65"/>
    </row>
    <row r="1531" spans="5:9" ht="12.75">
      <c r="E1531" s="65"/>
      <c r="F1531" s="65"/>
      <c r="G1531" s="65"/>
      <c r="H1531" s="65"/>
      <c r="I1531" s="65"/>
    </row>
    <row r="1532" spans="5:9" ht="12.75">
      <c r="E1532" s="65"/>
      <c r="F1532" s="65"/>
      <c r="G1532" s="65"/>
      <c r="H1532" s="65"/>
      <c r="I1532" s="65"/>
    </row>
    <row r="1533" spans="5:9" ht="12.75">
      <c r="E1533" s="65"/>
      <c r="F1533" s="65"/>
      <c r="G1533" s="65"/>
      <c r="H1533" s="65"/>
      <c r="I1533" s="65"/>
    </row>
    <row r="1534" spans="5:9" ht="12.75">
      <c r="E1534" s="65"/>
      <c r="F1534" s="65"/>
      <c r="G1534" s="65"/>
      <c r="H1534" s="65"/>
      <c r="I1534" s="65"/>
    </row>
    <row r="1535" spans="5:9" ht="12.75">
      <c r="E1535" s="65"/>
      <c r="F1535" s="65"/>
      <c r="G1535" s="65"/>
      <c r="H1535" s="65"/>
      <c r="I1535" s="65"/>
    </row>
    <row r="1536" spans="5:9" ht="12.75">
      <c r="E1536" s="65"/>
      <c r="F1536" s="65"/>
      <c r="G1536" s="65"/>
      <c r="H1536" s="65"/>
      <c r="I1536" s="65"/>
    </row>
    <row r="1537" spans="5:9" ht="12.75">
      <c r="E1537" s="65"/>
      <c r="F1537" s="65"/>
      <c r="G1537" s="65"/>
      <c r="H1537" s="65"/>
      <c r="I1537" s="65"/>
    </row>
    <row r="1538" spans="5:9" ht="12.75">
      <c r="E1538" s="65"/>
      <c r="F1538" s="65"/>
      <c r="G1538" s="65"/>
      <c r="H1538" s="65"/>
      <c r="I1538" s="65"/>
    </row>
    <row r="1539" spans="5:9" ht="12.75">
      <c r="E1539" s="65"/>
      <c r="F1539" s="65"/>
      <c r="G1539" s="65"/>
      <c r="H1539" s="65"/>
      <c r="I1539" s="65"/>
    </row>
    <row r="1540" spans="5:9" ht="12.75">
      <c r="E1540" s="65"/>
      <c r="F1540" s="65"/>
      <c r="G1540" s="65"/>
      <c r="H1540" s="65"/>
      <c r="I1540" s="65"/>
    </row>
    <row r="1541" spans="5:9" ht="12.75">
      <c r="E1541" s="65"/>
      <c r="F1541" s="65"/>
      <c r="G1541" s="65"/>
      <c r="H1541" s="65"/>
      <c r="I1541" s="65"/>
    </row>
    <row r="1542" spans="5:9" ht="12.75">
      <c r="E1542" s="65"/>
      <c r="F1542" s="65"/>
      <c r="G1542" s="65"/>
      <c r="H1542" s="65"/>
      <c r="I1542" s="65"/>
    </row>
    <row r="1543" spans="5:9" ht="12.75">
      <c r="E1543" s="65"/>
      <c r="F1543" s="65"/>
      <c r="G1543" s="65"/>
      <c r="H1543" s="65"/>
      <c r="I1543" s="65"/>
    </row>
    <row r="1544" spans="5:9" ht="12.75">
      <c r="E1544" s="65"/>
      <c r="F1544" s="65"/>
      <c r="G1544" s="65"/>
      <c r="H1544" s="65"/>
      <c r="I1544" s="65"/>
    </row>
    <row r="1545" spans="5:9" ht="12.75">
      <c r="E1545" s="65"/>
      <c r="F1545" s="65"/>
      <c r="G1545" s="65"/>
      <c r="H1545" s="65"/>
      <c r="I1545" s="65"/>
    </row>
    <row r="1546" spans="5:9" ht="12.75">
      <c r="E1546" s="65"/>
      <c r="F1546" s="65"/>
      <c r="G1546" s="65"/>
      <c r="H1546" s="65"/>
      <c r="I1546" s="65"/>
    </row>
    <row r="1547" spans="5:9" ht="12.75">
      <c r="E1547" s="65"/>
      <c r="F1547" s="65"/>
      <c r="G1547" s="65"/>
      <c r="H1547" s="65"/>
      <c r="I1547" s="65"/>
    </row>
    <row r="1548" spans="5:9" ht="12.75">
      <c r="E1548" s="65"/>
      <c r="F1548" s="65"/>
      <c r="G1548" s="65"/>
      <c r="H1548" s="65"/>
      <c r="I1548" s="65"/>
    </row>
    <row r="1549" spans="5:9" ht="12.75">
      <c r="E1549" s="65"/>
      <c r="F1549" s="65"/>
      <c r="G1549" s="65"/>
      <c r="H1549" s="65"/>
      <c r="I1549" s="65"/>
    </row>
    <row r="1550" spans="5:9" ht="12.75">
      <c r="E1550" s="65"/>
      <c r="F1550" s="65"/>
      <c r="G1550" s="65"/>
      <c r="H1550" s="65"/>
      <c r="I1550" s="65"/>
    </row>
    <row r="1551" spans="5:9" ht="12.75">
      <c r="E1551" s="65"/>
      <c r="F1551" s="65"/>
      <c r="G1551" s="65"/>
      <c r="H1551" s="65"/>
      <c r="I1551" s="65"/>
    </row>
    <row r="1552" spans="5:9" ht="12.75">
      <c r="E1552" s="65"/>
      <c r="F1552" s="65"/>
      <c r="G1552" s="65"/>
      <c r="H1552" s="65"/>
      <c r="I1552" s="65"/>
    </row>
    <row r="1553" spans="5:9" ht="12.75">
      <c r="E1553" s="65"/>
      <c r="F1553" s="65"/>
      <c r="G1553" s="65"/>
      <c r="H1553" s="65"/>
      <c r="I1553" s="65"/>
    </row>
    <row r="1554" spans="5:9" ht="12.75">
      <c r="E1554" s="65"/>
      <c r="F1554" s="65"/>
      <c r="G1554" s="65"/>
      <c r="H1554" s="65"/>
      <c r="I1554" s="65"/>
    </row>
    <row r="1555" spans="5:9" ht="12.75">
      <c r="E1555" s="65"/>
      <c r="F1555" s="65"/>
      <c r="G1555" s="65"/>
      <c r="H1555" s="65"/>
      <c r="I1555" s="65"/>
    </row>
    <row r="1556" spans="5:9" ht="12.75">
      <c r="E1556" s="65"/>
      <c r="F1556" s="65"/>
      <c r="G1556" s="65"/>
      <c r="H1556" s="65"/>
      <c r="I1556" s="65"/>
    </row>
    <row r="1557" spans="5:9" ht="12.75">
      <c r="E1557" s="65"/>
      <c r="F1557" s="65"/>
      <c r="G1557" s="65"/>
      <c r="H1557" s="65"/>
      <c r="I1557" s="65"/>
    </row>
    <row r="1558" spans="5:9" ht="12.75">
      <c r="E1558" s="65"/>
      <c r="F1558" s="65"/>
      <c r="G1558" s="65"/>
      <c r="H1558" s="65"/>
      <c r="I1558" s="65"/>
    </row>
    <row r="1559" spans="5:9" ht="12.75">
      <c r="E1559" s="65"/>
      <c r="F1559" s="65"/>
      <c r="G1559" s="65"/>
      <c r="H1559" s="65"/>
      <c r="I1559" s="65"/>
    </row>
    <row r="1560" spans="5:9" ht="12.75">
      <c r="E1560" s="65"/>
      <c r="F1560" s="65"/>
      <c r="G1560" s="65"/>
      <c r="H1560" s="65"/>
      <c r="I1560" s="65"/>
    </row>
    <row r="1561" spans="5:9" ht="12.75">
      <c r="E1561" s="65"/>
      <c r="F1561" s="65"/>
      <c r="G1561" s="65"/>
      <c r="H1561" s="65"/>
      <c r="I1561" s="65"/>
    </row>
    <row r="1562" spans="5:9" ht="12.75">
      <c r="E1562" s="65"/>
      <c r="F1562" s="65"/>
      <c r="G1562" s="65"/>
      <c r="H1562" s="65"/>
      <c r="I1562" s="65"/>
    </row>
    <row r="1563" spans="5:9" ht="12.75">
      <c r="E1563" s="65"/>
      <c r="F1563" s="65"/>
      <c r="G1563" s="65"/>
      <c r="H1563" s="65"/>
      <c r="I1563" s="65"/>
    </row>
    <row r="1564" spans="5:9" ht="12.75">
      <c r="E1564" s="65"/>
      <c r="F1564" s="65"/>
      <c r="G1564" s="65"/>
      <c r="H1564" s="65"/>
      <c r="I1564" s="65"/>
    </row>
    <row r="1565" spans="5:9" ht="12.75">
      <c r="E1565" s="65"/>
      <c r="F1565" s="65"/>
      <c r="G1565" s="65"/>
      <c r="H1565" s="65"/>
      <c r="I1565" s="65"/>
    </row>
    <row r="1566" spans="5:9" ht="12.75">
      <c r="E1566" s="65"/>
      <c r="F1566" s="65"/>
      <c r="G1566" s="65"/>
      <c r="H1566" s="65"/>
      <c r="I1566" s="65"/>
    </row>
    <row r="1567" spans="5:9" ht="12.75">
      <c r="E1567" s="65"/>
      <c r="F1567" s="65"/>
      <c r="G1567" s="65"/>
      <c r="H1567" s="65"/>
      <c r="I1567" s="65"/>
    </row>
    <row r="1568" spans="5:9" ht="12.75">
      <c r="E1568" s="65"/>
      <c r="F1568" s="65"/>
      <c r="G1568" s="65"/>
      <c r="H1568" s="65"/>
      <c r="I1568" s="65"/>
    </row>
    <row r="1569" spans="5:9" ht="12.75">
      <c r="E1569" s="65"/>
      <c r="F1569" s="65"/>
      <c r="G1569" s="65"/>
      <c r="H1569" s="65"/>
      <c r="I1569" s="65"/>
    </row>
    <row r="1570" spans="5:9" ht="12.75">
      <c r="E1570" s="65"/>
      <c r="F1570" s="65"/>
      <c r="G1570" s="65"/>
      <c r="H1570" s="65"/>
      <c r="I1570" s="65"/>
    </row>
    <row r="1571" spans="5:9" ht="12.75">
      <c r="E1571" s="65"/>
      <c r="F1571" s="65"/>
      <c r="G1571" s="65"/>
      <c r="H1571" s="65"/>
      <c r="I1571" s="65"/>
    </row>
    <row r="1572" spans="5:9" ht="12.75">
      <c r="E1572" s="65"/>
      <c r="F1572" s="65"/>
      <c r="G1572" s="65"/>
      <c r="H1572" s="65"/>
      <c r="I1572" s="65"/>
    </row>
    <row r="1573" spans="5:9" ht="12.75">
      <c r="E1573" s="65"/>
      <c r="F1573" s="65"/>
      <c r="G1573" s="65"/>
      <c r="H1573" s="65"/>
      <c r="I1573" s="65"/>
    </row>
    <row r="1574" spans="5:9" ht="12.75">
      <c r="E1574" s="65"/>
      <c r="F1574" s="65"/>
      <c r="G1574" s="65"/>
      <c r="H1574" s="65"/>
      <c r="I1574" s="65"/>
    </row>
    <row r="1575" spans="5:9" ht="12.75">
      <c r="E1575" s="65"/>
      <c r="F1575" s="65"/>
      <c r="G1575" s="65"/>
      <c r="H1575" s="65"/>
      <c r="I1575" s="65"/>
    </row>
    <row r="1576" spans="5:9" ht="12.75">
      <c r="E1576" s="65"/>
      <c r="F1576" s="65"/>
      <c r="G1576" s="65"/>
      <c r="H1576" s="65"/>
      <c r="I1576" s="65"/>
    </row>
    <row r="1577" spans="5:9" ht="12.75">
      <c r="E1577" s="65"/>
      <c r="F1577" s="65"/>
      <c r="G1577" s="65"/>
      <c r="H1577" s="65"/>
      <c r="I1577" s="65"/>
    </row>
    <row r="1578" spans="5:9" ht="12.75">
      <c r="E1578" s="65"/>
      <c r="F1578" s="65"/>
      <c r="G1578" s="65"/>
      <c r="H1578" s="65"/>
      <c r="I1578" s="65"/>
    </row>
    <row r="1579" spans="5:9" ht="12.75">
      <c r="E1579" s="65"/>
      <c r="F1579" s="65"/>
      <c r="G1579" s="65"/>
      <c r="H1579" s="65"/>
      <c r="I1579" s="65"/>
    </row>
    <row r="1580" spans="5:9" ht="12.75">
      <c r="E1580" s="65"/>
      <c r="F1580" s="65"/>
      <c r="G1580" s="65"/>
      <c r="H1580" s="65"/>
      <c r="I1580" s="65"/>
    </row>
    <row r="1581" spans="5:9" ht="12.75">
      <c r="E1581" s="65"/>
      <c r="F1581" s="65"/>
      <c r="G1581" s="65"/>
      <c r="H1581" s="65"/>
      <c r="I1581" s="65"/>
    </row>
    <row r="1582" spans="5:9" ht="12.75">
      <c r="E1582" s="65"/>
      <c r="F1582" s="65"/>
      <c r="G1582" s="65"/>
      <c r="H1582" s="65"/>
      <c r="I1582" s="65"/>
    </row>
    <row r="1583" spans="5:9" ht="12.75">
      <c r="E1583" s="65"/>
      <c r="F1583" s="65"/>
      <c r="G1583" s="65"/>
      <c r="H1583" s="65"/>
      <c r="I1583" s="65"/>
    </row>
    <row r="1584" spans="5:9" ht="12.75">
      <c r="E1584" s="65"/>
      <c r="F1584" s="65"/>
      <c r="G1584" s="65"/>
      <c r="H1584" s="65"/>
      <c r="I1584" s="65"/>
    </row>
    <row r="1585" spans="5:9" ht="12.75">
      <c r="E1585" s="65"/>
      <c r="F1585" s="65"/>
      <c r="G1585" s="65"/>
      <c r="H1585" s="65"/>
      <c r="I1585" s="65"/>
    </row>
    <row r="1586" spans="5:9" ht="12.75">
      <c r="E1586" s="65"/>
      <c r="F1586" s="65"/>
      <c r="G1586" s="65"/>
      <c r="H1586" s="65"/>
      <c r="I1586" s="65"/>
    </row>
    <row r="1587" spans="5:9" ht="12.75">
      <c r="E1587" s="65"/>
      <c r="F1587" s="65"/>
      <c r="G1587" s="65"/>
      <c r="H1587" s="65"/>
      <c r="I1587" s="65"/>
    </row>
    <row r="1588" spans="5:9" ht="12.75">
      <c r="E1588" s="65"/>
      <c r="F1588" s="65"/>
      <c r="G1588" s="65"/>
      <c r="H1588" s="65"/>
      <c r="I1588" s="65"/>
    </row>
    <row r="1589" spans="5:9" ht="12.75">
      <c r="E1589" s="65"/>
      <c r="F1589" s="65"/>
      <c r="G1589" s="65"/>
      <c r="H1589" s="65"/>
      <c r="I1589" s="65"/>
    </row>
    <row r="1590" spans="5:9" ht="12.75">
      <c r="E1590" s="65"/>
      <c r="F1590" s="65"/>
      <c r="G1590" s="65"/>
      <c r="H1590" s="65"/>
      <c r="I1590" s="65"/>
    </row>
    <row r="1591" spans="5:9" ht="12.75">
      <c r="E1591" s="65"/>
      <c r="F1591" s="65"/>
      <c r="G1591" s="65"/>
      <c r="H1591" s="65"/>
      <c r="I1591" s="65"/>
    </row>
    <row r="1592" spans="5:9" ht="12.75">
      <c r="E1592" s="65"/>
      <c r="F1592" s="65"/>
      <c r="G1592" s="65"/>
      <c r="H1592" s="65"/>
      <c r="I1592" s="65"/>
    </row>
    <row r="1593" spans="5:9" ht="12.75">
      <c r="E1593" s="65"/>
      <c r="F1593" s="65"/>
      <c r="G1593" s="65"/>
      <c r="H1593" s="65"/>
      <c r="I1593" s="65"/>
    </row>
    <row r="1594" spans="5:9" ht="12.75">
      <c r="E1594" s="65"/>
      <c r="F1594" s="65"/>
      <c r="G1594" s="65"/>
      <c r="H1594" s="65"/>
      <c r="I1594" s="65"/>
    </row>
    <row r="1595" spans="5:9" ht="12.75">
      <c r="E1595" s="65"/>
      <c r="F1595" s="65"/>
      <c r="G1595" s="65"/>
      <c r="H1595" s="65"/>
      <c r="I1595" s="65"/>
    </row>
    <row r="1596" spans="5:9" ht="12.75">
      <c r="E1596" s="65"/>
      <c r="F1596" s="65"/>
      <c r="G1596" s="65"/>
      <c r="H1596" s="65"/>
      <c r="I1596" s="65"/>
    </row>
    <row r="1597" spans="5:9" ht="12.75">
      <c r="E1597" s="65"/>
      <c r="F1597" s="65"/>
      <c r="G1597" s="65"/>
      <c r="H1597" s="65"/>
      <c r="I1597" s="65"/>
    </row>
    <row r="1598" spans="5:9" ht="12.75">
      <c r="E1598" s="65"/>
      <c r="F1598" s="65"/>
      <c r="G1598" s="65"/>
      <c r="H1598" s="65"/>
      <c r="I1598" s="65"/>
    </row>
    <row r="1599" spans="5:9" ht="12.75">
      <c r="E1599" s="65"/>
      <c r="F1599" s="65"/>
      <c r="G1599" s="65"/>
      <c r="H1599" s="65"/>
      <c r="I1599" s="65"/>
    </row>
    <row r="1600" spans="5:9" ht="12.75">
      <c r="E1600" s="65"/>
      <c r="F1600" s="65"/>
      <c r="G1600" s="65"/>
      <c r="H1600" s="65"/>
      <c r="I1600" s="65"/>
    </row>
    <row r="1601" spans="5:9" ht="12.75">
      <c r="E1601" s="65"/>
      <c r="F1601" s="65"/>
      <c r="G1601" s="65"/>
      <c r="H1601" s="65"/>
      <c r="I1601" s="65"/>
    </row>
    <row r="1602" spans="5:9" ht="12.75">
      <c r="E1602" s="65"/>
      <c r="F1602" s="65"/>
      <c r="G1602" s="65"/>
      <c r="H1602" s="65"/>
      <c r="I1602" s="65"/>
    </row>
    <row r="1603" spans="5:9" ht="12.75">
      <c r="E1603" s="65"/>
      <c r="F1603" s="65"/>
      <c r="G1603" s="65"/>
      <c r="H1603" s="65"/>
      <c r="I1603" s="65"/>
    </row>
    <row r="1604" spans="5:9" ht="12.75">
      <c r="E1604" s="65"/>
      <c r="F1604" s="65"/>
      <c r="G1604" s="65"/>
      <c r="H1604" s="65"/>
      <c r="I1604" s="65"/>
    </row>
    <row r="1605" spans="5:9" ht="12.75">
      <c r="E1605" s="65"/>
      <c r="F1605" s="65"/>
      <c r="G1605" s="65"/>
      <c r="H1605" s="65"/>
      <c r="I1605" s="65"/>
    </row>
    <row r="1606" spans="5:9" ht="12.75">
      <c r="E1606" s="65"/>
      <c r="F1606" s="65"/>
      <c r="G1606" s="65"/>
      <c r="H1606" s="65"/>
      <c r="I1606" s="65"/>
    </row>
    <row r="1607" spans="5:9" ht="12.75">
      <c r="E1607" s="65"/>
      <c r="F1607" s="65"/>
      <c r="G1607" s="65"/>
      <c r="H1607" s="65"/>
      <c r="I1607" s="65"/>
    </row>
    <row r="1608" spans="5:9" ht="12.75">
      <c r="E1608" s="65"/>
      <c r="F1608" s="65"/>
      <c r="G1608" s="65"/>
      <c r="H1608" s="65"/>
      <c r="I1608" s="65"/>
    </row>
    <row r="1609" spans="5:9" ht="12.75">
      <c r="E1609" s="65"/>
      <c r="F1609" s="65"/>
      <c r="G1609" s="65"/>
      <c r="H1609" s="65"/>
      <c r="I1609" s="65"/>
    </row>
    <row r="1610" spans="5:9" ht="12.75">
      <c r="E1610" s="65"/>
      <c r="F1610" s="65"/>
      <c r="G1610" s="65"/>
      <c r="H1610" s="65"/>
      <c r="I1610" s="65"/>
    </row>
    <row r="1611" spans="5:9" ht="12.75">
      <c r="E1611" s="65"/>
      <c r="F1611" s="65"/>
      <c r="G1611" s="65"/>
      <c r="H1611" s="65"/>
      <c r="I1611" s="65"/>
    </row>
    <row r="1612" spans="5:9" ht="12.75">
      <c r="E1612" s="65"/>
      <c r="F1612" s="65"/>
      <c r="G1612" s="65"/>
      <c r="H1612" s="65"/>
      <c r="I1612" s="65"/>
    </row>
    <row r="1613" spans="5:9" ht="12.75">
      <c r="E1613" s="65"/>
      <c r="F1613" s="65"/>
      <c r="G1613" s="65"/>
      <c r="H1613" s="65"/>
      <c r="I1613" s="65"/>
    </row>
    <row r="1614" spans="5:9" ht="12.75">
      <c r="E1614" s="65"/>
      <c r="F1614" s="65"/>
      <c r="G1614" s="65"/>
      <c r="H1614" s="65"/>
      <c r="I1614" s="65"/>
    </row>
    <row r="1615" spans="5:9" ht="12.75">
      <c r="E1615" s="65"/>
      <c r="F1615" s="65"/>
      <c r="G1615" s="65"/>
      <c r="H1615" s="65"/>
      <c r="I1615" s="65"/>
    </row>
    <row r="1616" spans="5:9" ht="12.75">
      <c r="E1616" s="65"/>
      <c r="F1616" s="65"/>
      <c r="G1616" s="65"/>
      <c r="H1616" s="65"/>
      <c r="I1616" s="65"/>
    </row>
    <row r="1617" spans="5:9" ht="12.75">
      <c r="E1617" s="65"/>
      <c r="F1617" s="65"/>
      <c r="G1617" s="65"/>
      <c r="H1617" s="65"/>
      <c r="I1617" s="65"/>
    </row>
    <row r="1618" spans="5:9" ht="12.75">
      <c r="E1618" s="65"/>
      <c r="F1618" s="65"/>
      <c r="G1618" s="65"/>
      <c r="H1618" s="65"/>
      <c r="I1618" s="65"/>
    </row>
    <row r="1619" spans="5:9" ht="12.75">
      <c r="E1619" s="65"/>
      <c r="F1619" s="65"/>
      <c r="G1619" s="65"/>
      <c r="H1619" s="65"/>
      <c r="I1619" s="65"/>
    </row>
    <row r="1620" spans="5:9" ht="12.75">
      <c r="E1620" s="65"/>
      <c r="F1620" s="65"/>
      <c r="G1620" s="65"/>
      <c r="H1620" s="65"/>
      <c r="I1620" s="65"/>
    </row>
    <row r="1621" spans="5:9" ht="12.75">
      <c r="E1621" s="65"/>
      <c r="F1621" s="65"/>
      <c r="G1621" s="65"/>
      <c r="H1621" s="65"/>
      <c r="I1621" s="65"/>
    </row>
    <row r="1622" spans="5:9" ht="12.75">
      <c r="E1622" s="65"/>
      <c r="F1622" s="65"/>
      <c r="G1622" s="65"/>
      <c r="H1622" s="65"/>
      <c r="I1622" s="65"/>
    </row>
    <row r="1623" spans="5:9" ht="12.75">
      <c r="E1623" s="65"/>
      <c r="F1623" s="65"/>
      <c r="G1623" s="65"/>
      <c r="H1623" s="65"/>
      <c r="I1623" s="65"/>
    </row>
    <row r="1624" spans="5:9" ht="12.75">
      <c r="E1624" s="65"/>
      <c r="F1624" s="65"/>
      <c r="G1624" s="65"/>
      <c r="H1624" s="65"/>
      <c r="I1624" s="65"/>
    </row>
    <row r="1625" spans="5:9" ht="12.75">
      <c r="E1625" s="65"/>
      <c r="F1625" s="65"/>
      <c r="G1625" s="65"/>
      <c r="H1625" s="65"/>
      <c r="I1625" s="65"/>
    </row>
    <row r="1626" spans="5:9" ht="12.75">
      <c r="E1626" s="65"/>
      <c r="F1626" s="65"/>
      <c r="G1626" s="65"/>
      <c r="H1626" s="65"/>
      <c r="I1626" s="65"/>
    </row>
    <row r="1627" spans="5:9" ht="12.75">
      <c r="E1627" s="65"/>
      <c r="F1627" s="65"/>
      <c r="G1627" s="65"/>
      <c r="H1627" s="65"/>
      <c r="I1627" s="65"/>
    </row>
    <row r="1628" spans="5:9" ht="12.75">
      <c r="E1628" s="65"/>
      <c r="F1628" s="65"/>
      <c r="G1628" s="65"/>
      <c r="H1628" s="65"/>
      <c r="I1628" s="65"/>
    </row>
    <row r="1629" spans="5:9" ht="12.75">
      <c r="E1629" s="65"/>
      <c r="F1629" s="65"/>
      <c r="G1629" s="65"/>
      <c r="H1629" s="65"/>
      <c r="I1629" s="65"/>
    </row>
    <row r="1630" spans="5:9" ht="12.75">
      <c r="E1630" s="65"/>
      <c r="F1630" s="65"/>
      <c r="G1630" s="65"/>
      <c r="H1630" s="65"/>
      <c r="I1630" s="65"/>
    </row>
    <row r="1631" spans="5:9" ht="12.75">
      <c r="E1631" s="65"/>
      <c r="F1631" s="65"/>
      <c r="G1631" s="65"/>
      <c r="H1631" s="65"/>
      <c r="I1631" s="65"/>
    </row>
    <row r="1632" spans="5:9" ht="12.75">
      <c r="E1632" s="65"/>
      <c r="F1632" s="65"/>
      <c r="G1632" s="65"/>
      <c r="H1632" s="65"/>
      <c r="I1632" s="65"/>
    </row>
    <row r="1633" spans="5:9" ht="12.75">
      <c r="E1633" s="65"/>
      <c r="F1633" s="65"/>
      <c r="G1633" s="65"/>
      <c r="H1633" s="65"/>
      <c r="I1633" s="65"/>
    </row>
    <row r="1634" spans="5:9" ht="12.75">
      <c r="E1634" s="65"/>
      <c r="F1634" s="65"/>
      <c r="G1634" s="65"/>
      <c r="H1634" s="65"/>
      <c r="I1634" s="65"/>
    </row>
    <row r="1635" spans="5:9" ht="12.75">
      <c r="E1635" s="65"/>
      <c r="F1635" s="65"/>
      <c r="G1635" s="65"/>
      <c r="H1635" s="65"/>
      <c r="I1635" s="65"/>
    </row>
    <row r="1636" spans="5:9" ht="12.75">
      <c r="E1636" s="65"/>
      <c r="F1636" s="65"/>
      <c r="G1636" s="65"/>
      <c r="H1636" s="65"/>
      <c r="I1636" s="65"/>
    </row>
    <row r="1637" spans="5:9" ht="12.75">
      <c r="E1637" s="65"/>
      <c r="F1637" s="65"/>
      <c r="G1637" s="65"/>
      <c r="H1637" s="65"/>
      <c r="I1637" s="65"/>
    </row>
    <row r="1638" spans="5:9" ht="12.75">
      <c r="E1638" s="65"/>
      <c r="F1638" s="65"/>
      <c r="G1638" s="65"/>
      <c r="H1638" s="65"/>
      <c r="I1638" s="65"/>
    </row>
    <row r="1639" spans="5:9" ht="12.75">
      <c r="E1639" s="65"/>
      <c r="F1639" s="65"/>
      <c r="G1639" s="65"/>
      <c r="H1639" s="65"/>
      <c r="I1639" s="65"/>
    </row>
    <row r="1640" spans="5:9" ht="12.75">
      <c r="E1640" s="65"/>
      <c r="F1640" s="65"/>
      <c r="G1640" s="65"/>
      <c r="H1640" s="65"/>
      <c r="I1640" s="65"/>
    </row>
    <row r="1641" spans="5:9" ht="12.75">
      <c r="E1641" s="65"/>
      <c r="F1641" s="65"/>
      <c r="G1641" s="65"/>
      <c r="H1641" s="65"/>
      <c r="I1641" s="65"/>
    </row>
    <row r="1642" spans="5:9" ht="12.75">
      <c r="E1642" s="65"/>
      <c r="F1642" s="65"/>
      <c r="G1642" s="65"/>
      <c r="H1642" s="65"/>
      <c r="I1642" s="65"/>
    </row>
    <row r="1643" spans="5:9" ht="12.75">
      <c r="E1643" s="65"/>
      <c r="F1643" s="65"/>
      <c r="G1643" s="65"/>
      <c r="H1643" s="65"/>
      <c r="I1643" s="65"/>
    </row>
    <row r="1644" spans="5:9" ht="12.75">
      <c r="E1644" s="65"/>
      <c r="F1644" s="65"/>
      <c r="G1644" s="65"/>
      <c r="H1644" s="65"/>
      <c r="I1644" s="65"/>
    </row>
    <row r="1645" spans="5:9" ht="12.75">
      <c r="E1645" s="65"/>
      <c r="F1645" s="65"/>
      <c r="G1645" s="65"/>
      <c r="H1645" s="65"/>
      <c r="I1645" s="65"/>
    </row>
    <row r="1646" spans="5:9" ht="12.75">
      <c r="E1646" s="65"/>
      <c r="F1646" s="65"/>
      <c r="G1646" s="65"/>
      <c r="H1646" s="65"/>
      <c r="I1646" s="65"/>
    </row>
    <row r="1647" spans="5:9" ht="12.75">
      <c r="E1647" s="65"/>
      <c r="F1647" s="65"/>
      <c r="G1647" s="65"/>
      <c r="H1647" s="65"/>
      <c r="I1647" s="65"/>
    </row>
    <row r="1648" spans="5:9" ht="12.75">
      <c r="E1648" s="65"/>
      <c r="F1648" s="65"/>
      <c r="G1648" s="65"/>
      <c r="H1648" s="65"/>
      <c r="I1648" s="65"/>
    </row>
    <row r="1649" spans="5:9" ht="12.75">
      <c r="E1649" s="65"/>
      <c r="F1649" s="65"/>
      <c r="G1649" s="65"/>
      <c r="H1649" s="65"/>
      <c r="I1649" s="65"/>
    </row>
    <row r="1650" spans="5:9" ht="12.75">
      <c r="E1650" s="65"/>
      <c r="F1650" s="65"/>
      <c r="G1650" s="65"/>
      <c r="H1650" s="65"/>
      <c r="I1650" s="65"/>
    </row>
    <row r="1651" spans="5:9" ht="12.75">
      <c r="E1651" s="65"/>
      <c r="F1651" s="65"/>
      <c r="G1651" s="65"/>
      <c r="H1651" s="65"/>
      <c r="I1651" s="65"/>
    </row>
    <row r="1652" spans="5:9" ht="12.75">
      <c r="E1652" s="65"/>
      <c r="F1652" s="65"/>
      <c r="G1652" s="65"/>
      <c r="H1652" s="65"/>
      <c r="I1652" s="65"/>
    </row>
    <row r="1653" spans="5:9" ht="12.75">
      <c r="E1653" s="65"/>
      <c r="F1653" s="65"/>
      <c r="G1653" s="65"/>
      <c r="H1653" s="65"/>
      <c r="I1653" s="65"/>
    </row>
    <row r="1654" spans="5:9" ht="12.75">
      <c r="E1654" s="65"/>
      <c r="F1654" s="65"/>
      <c r="G1654" s="65"/>
      <c r="H1654" s="65"/>
      <c r="I1654" s="65"/>
    </row>
    <row r="1655" spans="5:9" ht="12.75">
      <c r="E1655" s="65"/>
      <c r="F1655" s="65"/>
      <c r="G1655" s="65"/>
      <c r="H1655" s="65"/>
      <c r="I1655" s="65"/>
    </row>
    <row r="1656" spans="5:9" ht="12.75">
      <c r="E1656" s="65"/>
      <c r="F1656" s="65"/>
      <c r="G1656" s="65"/>
      <c r="H1656" s="65"/>
      <c r="I1656" s="65"/>
    </row>
    <row r="1657" spans="5:9" ht="12.75">
      <c r="E1657" s="65"/>
      <c r="F1657" s="65"/>
      <c r="G1657" s="65"/>
      <c r="H1657" s="65"/>
      <c r="I1657" s="65"/>
    </row>
    <row r="1658" spans="5:9" ht="12.75">
      <c r="E1658" s="65"/>
      <c r="F1658" s="65"/>
      <c r="G1658" s="65"/>
      <c r="H1658" s="65"/>
      <c r="I1658" s="65"/>
    </row>
    <row r="1659" spans="5:9" ht="12.75">
      <c r="E1659" s="65"/>
      <c r="F1659" s="65"/>
      <c r="G1659" s="65"/>
      <c r="H1659" s="65"/>
      <c r="I1659" s="65"/>
    </row>
    <row r="1660" spans="5:9" ht="12.75">
      <c r="E1660" s="65"/>
      <c r="F1660" s="65"/>
      <c r="G1660" s="65"/>
      <c r="H1660" s="65"/>
      <c r="I1660" s="65"/>
    </row>
    <row r="1661" spans="5:9" ht="12.75">
      <c r="E1661" s="65"/>
      <c r="F1661" s="65"/>
      <c r="G1661" s="65"/>
      <c r="H1661" s="65"/>
      <c r="I1661" s="65"/>
    </row>
    <row r="1662" spans="5:9" ht="12.75">
      <c r="E1662" s="65"/>
      <c r="F1662" s="65"/>
      <c r="G1662" s="65"/>
      <c r="H1662" s="65"/>
      <c r="I1662" s="65"/>
    </row>
    <row r="1663" spans="5:9" ht="12.75">
      <c r="E1663" s="65"/>
      <c r="F1663" s="65"/>
      <c r="G1663" s="65"/>
      <c r="H1663" s="65"/>
      <c r="I1663" s="65"/>
    </row>
    <row r="1664" spans="5:9" ht="12.75">
      <c r="E1664" s="65"/>
      <c r="F1664" s="65"/>
      <c r="G1664" s="65"/>
      <c r="H1664" s="65"/>
      <c r="I1664" s="65"/>
    </row>
    <row r="1665" spans="5:9" ht="12.75">
      <c r="E1665" s="65"/>
      <c r="F1665" s="65"/>
      <c r="G1665" s="65"/>
      <c r="H1665" s="65"/>
      <c r="I1665" s="65"/>
    </row>
    <row r="1666" spans="5:9" ht="12.75">
      <c r="E1666" s="65"/>
      <c r="F1666" s="65"/>
      <c r="G1666" s="65"/>
      <c r="H1666" s="65"/>
      <c r="I1666" s="65"/>
    </row>
    <row r="1667" spans="5:9" ht="12.75">
      <c r="E1667" s="65"/>
      <c r="F1667" s="65"/>
      <c r="G1667" s="65"/>
      <c r="H1667" s="65"/>
      <c r="I1667" s="65"/>
    </row>
    <row r="1668" spans="5:9" ht="12.75">
      <c r="E1668" s="65"/>
      <c r="F1668" s="65"/>
      <c r="G1668" s="65"/>
      <c r="H1668" s="65"/>
      <c r="I1668" s="65"/>
    </row>
    <row r="1669" spans="5:9" ht="12.75">
      <c r="E1669" s="65"/>
      <c r="F1669" s="65"/>
      <c r="G1669" s="65"/>
      <c r="H1669" s="65"/>
      <c r="I1669" s="65"/>
    </row>
    <row r="1670" spans="5:9" ht="12.75">
      <c r="E1670" s="65"/>
      <c r="F1670" s="65"/>
      <c r="G1670" s="65"/>
      <c r="H1670" s="65"/>
      <c r="I1670" s="65"/>
    </row>
    <row r="1671" spans="5:9" ht="12.75">
      <c r="E1671" s="65"/>
      <c r="F1671" s="65"/>
      <c r="G1671" s="65"/>
      <c r="H1671" s="65"/>
      <c r="I1671" s="65"/>
    </row>
    <row r="1672" spans="5:9" ht="12.75">
      <c r="E1672" s="65"/>
      <c r="F1672" s="65"/>
      <c r="G1672" s="65"/>
      <c r="H1672" s="65"/>
      <c r="I1672" s="65"/>
    </row>
    <row r="1673" spans="5:9" ht="12.75">
      <c r="E1673" s="65"/>
      <c r="F1673" s="65"/>
      <c r="G1673" s="65"/>
      <c r="H1673" s="65"/>
      <c r="I1673" s="65"/>
    </row>
    <row r="1674" spans="5:9" ht="12.75">
      <c r="E1674" s="65"/>
      <c r="F1674" s="65"/>
      <c r="G1674" s="65"/>
      <c r="H1674" s="65"/>
      <c r="I1674" s="65"/>
    </row>
    <row r="1675" spans="5:9" ht="12.75">
      <c r="E1675" s="65"/>
      <c r="F1675" s="65"/>
      <c r="G1675" s="65"/>
      <c r="H1675" s="65"/>
      <c r="I1675" s="65"/>
    </row>
    <row r="1676" spans="5:9" ht="12.75">
      <c r="E1676" s="65"/>
      <c r="F1676" s="65"/>
      <c r="G1676" s="65"/>
      <c r="H1676" s="65"/>
      <c r="I1676" s="65"/>
    </row>
    <row r="1677" spans="5:9" ht="12.75">
      <c r="E1677" s="65"/>
      <c r="F1677" s="65"/>
      <c r="G1677" s="65"/>
      <c r="H1677" s="65"/>
      <c r="I1677" s="65"/>
    </row>
    <row r="1678" spans="5:9" ht="12.75">
      <c r="E1678" s="65"/>
      <c r="F1678" s="65"/>
      <c r="G1678" s="65"/>
      <c r="H1678" s="65"/>
      <c r="I1678" s="65"/>
    </row>
    <row r="1679" spans="5:9" ht="12.75">
      <c r="E1679" s="65"/>
      <c r="F1679" s="65"/>
      <c r="G1679" s="65"/>
      <c r="H1679" s="65"/>
      <c r="I1679" s="65"/>
    </row>
    <row r="1680" spans="5:9" ht="12.75">
      <c r="E1680" s="65"/>
      <c r="F1680" s="65"/>
      <c r="G1680" s="65"/>
      <c r="H1680" s="65"/>
      <c r="I1680" s="65"/>
    </row>
    <row r="1681" spans="5:9" ht="12.75">
      <c r="E1681" s="65"/>
      <c r="F1681" s="65"/>
      <c r="G1681" s="65"/>
      <c r="H1681" s="65"/>
      <c r="I1681" s="65"/>
    </row>
    <row r="1682" spans="5:9" ht="12.75">
      <c r="E1682" s="65"/>
      <c r="F1682" s="65"/>
      <c r="G1682" s="65"/>
      <c r="H1682" s="65"/>
      <c r="I1682" s="65"/>
    </row>
    <row r="1683" spans="5:9" ht="12.75">
      <c r="E1683" s="65"/>
      <c r="F1683" s="65"/>
      <c r="G1683" s="65"/>
      <c r="H1683" s="65"/>
      <c r="I1683" s="65"/>
    </row>
    <row r="1684" spans="5:9" ht="12.75">
      <c r="E1684" s="65"/>
      <c r="F1684" s="65"/>
      <c r="G1684" s="65"/>
      <c r="H1684" s="65"/>
      <c r="I1684" s="65"/>
    </row>
    <row r="1685" spans="5:9" ht="12.75">
      <c r="E1685" s="65"/>
      <c r="F1685" s="65"/>
      <c r="G1685" s="65"/>
      <c r="H1685" s="65"/>
      <c r="I1685" s="65"/>
    </row>
    <row r="1686" spans="5:9" ht="12.75">
      <c r="E1686" s="65"/>
      <c r="F1686" s="65"/>
      <c r="G1686" s="65"/>
      <c r="H1686" s="65"/>
      <c r="I1686" s="65"/>
    </row>
    <row r="1687" spans="5:9" ht="12.75">
      <c r="E1687" s="65"/>
      <c r="F1687" s="65"/>
      <c r="G1687" s="65"/>
      <c r="H1687" s="65"/>
      <c r="I1687" s="65"/>
    </row>
    <row r="1688" spans="5:9" ht="12.75">
      <c r="E1688" s="65"/>
      <c r="F1688" s="65"/>
      <c r="G1688" s="65"/>
      <c r="H1688" s="65"/>
      <c r="I1688" s="65"/>
    </row>
    <row r="1689" spans="5:9" ht="12.75">
      <c r="E1689" s="65"/>
      <c r="F1689" s="65"/>
      <c r="G1689" s="65"/>
      <c r="H1689" s="65"/>
      <c r="I1689" s="65"/>
    </row>
    <row r="1690" spans="5:9" ht="12.75">
      <c r="E1690" s="65"/>
      <c r="F1690" s="65"/>
      <c r="G1690" s="65"/>
      <c r="H1690" s="65"/>
      <c r="I1690" s="65"/>
    </row>
    <row r="1691" spans="5:9" ht="12.75">
      <c r="E1691" s="65"/>
      <c r="F1691" s="65"/>
      <c r="G1691" s="65"/>
      <c r="H1691" s="65"/>
      <c r="I1691" s="65"/>
    </row>
    <row r="1692" spans="5:9" ht="12.75">
      <c r="E1692" s="65"/>
      <c r="F1692" s="65"/>
      <c r="G1692" s="65"/>
      <c r="H1692" s="65"/>
      <c r="I1692" s="65"/>
    </row>
    <row r="1693" spans="5:9" ht="12.75">
      <c r="E1693" s="65"/>
      <c r="F1693" s="65"/>
      <c r="G1693" s="65"/>
      <c r="H1693" s="65"/>
      <c r="I1693" s="65"/>
    </row>
    <row r="1694" spans="5:9" ht="12.75">
      <c r="E1694" s="65"/>
      <c r="F1694" s="65"/>
      <c r="G1694" s="65"/>
      <c r="H1694" s="65"/>
      <c r="I1694" s="65"/>
    </row>
    <row r="1695" spans="5:9" ht="12.75">
      <c r="E1695" s="65"/>
      <c r="F1695" s="65"/>
      <c r="G1695" s="65"/>
      <c r="H1695" s="65"/>
      <c r="I1695" s="65"/>
    </row>
    <row r="1696" spans="5:9" ht="12.75">
      <c r="E1696" s="65"/>
      <c r="F1696" s="65"/>
      <c r="G1696" s="65"/>
      <c r="H1696" s="65"/>
      <c r="I1696" s="65"/>
    </row>
    <row r="1697" spans="5:9" ht="12.75">
      <c r="E1697" s="65"/>
      <c r="F1697" s="65"/>
      <c r="G1697" s="65"/>
      <c r="H1697" s="65"/>
      <c r="I1697" s="65"/>
    </row>
    <row r="1698" spans="5:9" ht="12.75">
      <c r="E1698" s="65"/>
      <c r="F1698" s="65"/>
      <c r="G1698" s="65"/>
      <c r="H1698" s="65"/>
      <c r="I1698" s="65"/>
    </row>
    <row r="1699" spans="5:9" ht="12.75">
      <c r="E1699" s="65"/>
      <c r="F1699" s="65"/>
      <c r="G1699" s="65"/>
      <c r="H1699" s="65"/>
      <c r="I1699" s="65"/>
    </row>
    <row r="1700" spans="5:9" ht="12.75">
      <c r="E1700" s="65"/>
      <c r="F1700" s="65"/>
      <c r="G1700" s="65"/>
      <c r="H1700" s="65"/>
      <c r="I1700" s="65"/>
    </row>
    <row r="1701" spans="5:9" ht="12.75">
      <c r="E1701" s="65"/>
      <c r="F1701" s="65"/>
      <c r="G1701" s="65"/>
      <c r="H1701" s="65"/>
      <c r="I1701" s="65"/>
    </row>
    <row r="1702" spans="5:9" ht="12.75">
      <c r="E1702" s="65"/>
      <c r="F1702" s="65"/>
      <c r="G1702" s="65"/>
      <c r="H1702" s="65"/>
      <c r="I1702" s="65"/>
    </row>
    <row r="1703" spans="5:9" ht="12.75">
      <c r="E1703" s="65"/>
      <c r="F1703" s="65"/>
      <c r="G1703" s="65"/>
      <c r="H1703" s="65"/>
      <c r="I1703" s="65"/>
    </row>
    <row r="1704" spans="5:9" ht="12.75">
      <c r="E1704" s="65"/>
      <c r="F1704" s="65"/>
      <c r="G1704" s="65"/>
      <c r="H1704" s="65"/>
      <c r="I1704" s="65"/>
    </row>
    <row r="1705" spans="5:9" ht="12.75">
      <c r="E1705" s="65"/>
      <c r="F1705" s="65"/>
      <c r="G1705" s="65"/>
      <c r="H1705" s="65"/>
      <c r="I1705" s="65"/>
    </row>
    <row r="1706" spans="5:9" ht="12.75">
      <c r="E1706" s="65"/>
      <c r="F1706" s="65"/>
      <c r="G1706" s="65"/>
      <c r="H1706" s="65"/>
      <c r="I1706" s="65"/>
    </row>
    <row r="1707" spans="5:9" ht="12.75">
      <c r="E1707" s="65"/>
      <c r="F1707" s="65"/>
      <c r="G1707" s="65"/>
      <c r="H1707" s="65"/>
      <c r="I1707" s="65"/>
    </row>
    <row r="1708" spans="5:9" ht="12.75">
      <c r="E1708" s="65"/>
      <c r="F1708" s="65"/>
      <c r="G1708" s="65"/>
      <c r="H1708" s="65"/>
      <c r="I1708" s="65"/>
    </row>
    <row r="1709" spans="5:9" ht="12.75">
      <c r="E1709" s="65"/>
      <c r="F1709" s="65"/>
      <c r="G1709" s="65"/>
      <c r="H1709" s="65"/>
      <c r="I1709" s="65"/>
    </row>
    <row r="1710" spans="5:9" ht="12.75">
      <c r="E1710" s="65"/>
      <c r="F1710" s="65"/>
      <c r="G1710" s="65"/>
      <c r="H1710" s="65"/>
      <c r="I1710" s="65"/>
    </row>
    <row r="1711" spans="5:9" ht="12.75">
      <c r="E1711" s="65"/>
      <c r="F1711" s="65"/>
      <c r="G1711" s="65"/>
      <c r="H1711" s="65"/>
      <c r="I1711" s="65"/>
    </row>
    <row r="1712" spans="5:9" ht="12.75">
      <c r="E1712" s="65"/>
      <c r="F1712" s="65"/>
      <c r="G1712" s="65"/>
      <c r="H1712" s="65"/>
      <c r="I1712" s="65"/>
    </row>
    <row r="1713" spans="5:9" ht="12.75">
      <c r="E1713" s="65"/>
      <c r="F1713" s="65"/>
      <c r="G1713" s="65"/>
      <c r="H1713" s="65"/>
      <c r="I1713" s="65"/>
    </row>
    <row r="1714" spans="5:9" ht="12.75">
      <c r="E1714" s="65"/>
      <c r="F1714" s="65"/>
      <c r="G1714" s="65"/>
      <c r="H1714" s="65"/>
      <c r="I1714" s="65"/>
    </row>
    <row r="1715" spans="5:9" ht="12.75">
      <c r="E1715" s="65"/>
      <c r="F1715" s="65"/>
      <c r="G1715" s="65"/>
      <c r="H1715" s="65"/>
      <c r="I1715" s="65"/>
    </row>
    <row r="1716" spans="5:9" ht="12.75">
      <c r="E1716" s="65"/>
      <c r="F1716" s="65"/>
      <c r="G1716" s="65"/>
      <c r="H1716" s="65"/>
      <c r="I1716" s="65"/>
    </row>
    <row r="1717" spans="5:9" ht="12.75">
      <c r="E1717" s="65"/>
      <c r="F1717" s="65"/>
      <c r="G1717" s="65"/>
      <c r="H1717" s="65"/>
      <c r="I1717" s="65"/>
    </row>
    <row r="1718" spans="5:9" ht="12.75">
      <c r="E1718" s="65"/>
      <c r="F1718" s="65"/>
      <c r="G1718" s="65"/>
      <c r="H1718" s="65"/>
      <c r="I1718" s="65"/>
    </row>
    <row r="1719" spans="5:9" ht="12.75">
      <c r="E1719" s="65"/>
      <c r="F1719" s="65"/>
      <c r="G1719" s="65"/>
      <c r="H1719" s="65"/>
      <c r="I1719" s="65"/>
    </row>
    <row r="1720" spans="5:9" ht="12.75">
      <c r="E1720" s="65"/>
      <c r="F1720" s="65"/>
      <c r="G1720" s="65"/>
      <c r="H1720" s="65"/>
      <c r="I1720" s="65"/>
    </row>
    <row r="1721" spans="5:9" ht="12.75">
      <c r="E1721" s="65"/>
      <c r="F1721" s="65"/>
      <c r="G1721" s="65"/>
      <c r="H1721" s="65"/>
      <c r="I1721" s="65"/>
    </row>
    <row r="1722" spans="5:9" ht="12.75">
      <c r="E1722" s="65"/>
      <c r="F1722" s="65"/>
      <c r="G1722" s="65"/>
      <c r="H1722" s="65"/>
      <c r="I1722" s="65"/>
    </row>
    <row r="1723" spans="5:9" ht="12.75">
      <c r="E1723" s="65"/>
      <c r="F1723" s="65"/>
      <c r="G1723" s="65"/>
      <c r="H1723" s="65"/>
      <c r="I1723" s="65"/>
    </row>
    <row r="1724" spans="5:9" ht="12.75">
      <c r="E1724" s="65"/>
      <c r="F1724" s="65"/>
      <c r="G1724" s="65"/>
      <c r="H1724" s="65"/>
      <c r="I1724" s="65"/>
    </row>
    <row r="1725" spans="5:9" ht="12.75">
      <c r="E1725" s="65"/>
      <c r="F1725" s="65"/>
      <c r="G1725" s="65"/>
      <c r="H1725" s="65"/>
      <c r="I1725" s="65"/>
    </row>
    <row r="1726" spans="5:9" ht="12.75">
      <c r="E1726" s="65"/>
      <c r="F1726" s="65"/>
      <c r="G1726" s="65"/>
      <c r="H1726" s="65"/>
      <c r="I1726" s="65"/>
    </row>
    <row r="1727" spans="5:9" ht="12.75">
      <c r="E1727" s="65"/>
      <c r="F1727" s="65"/>
      <c r="G1727" s="65"/>
      <c r="H1727" s="65"/>
      <c r="I1727" s="65"/>
    </row>
    <row r="1728" spans="5:9" ht="12.75">
      <c r="E1728" s="65"/>
      <c r="F1728" s="65"/>
      <c r="G1728" s="65"/>
      <c r="H1728" s="65"/>
      <c r="I1728" s="65"/>
    </row>
    <row r="1729" spans="5:9" ht="12.75">
      <c r="E1729" s="65"/>
      <c r="F1729" s="65"/>
      <c r="G1729" s="65"/>
      <c r="H1729" s="65"/>
      <c r="I1729" s="65"/>
    </row>
    <row r="1730" spans="5:9" ht="12.75">
      <c r="E1730" s="65"/>
      <c r="F1730" s="65"/>
      <c r="G1730" s="65"/>
      <c r="H1730" s="65"/>
      <c r="I1730" s="65"/>
    </row>
    <row r="1731" spans="5:9" ht="12.75">
      <c r="E1731" s="65"/>
      <c r="F1731" s="65"/>
      <c r="G1731" s="65"/>
      <c r="H1731" s="65"/>
      <c r="I1731" s="65"/>
    </row>
    <row r="1732" spans="5:9" ht="12.75">
      <c r="E1732" s="65"/>
      <c r="F1732" s="65"/>
      <c r="G1732" s="65"/>
      <c r="H1732" s="65"/>
      <c r="I1732" s="65"/>
    </row>
    <row r="1733" spans="5:9" ht="12.75">
      <c r="E1733" s="65"/>
      <c r="F1733" s="65"/>
      <c r="G1733" s="65"/>
      <c r="H1733" s="65"/>
      <c r="I1733" s="65"/>
    </row>
    <row r="1734" spans="5:9" ht="12.75">
      <c r="E1734" s="65"/>
      <c r="F1734" s="65"/>
      <c r="G1734" s="65"/>
      <c r="H1734" s="65"/>
      <c r="I1734" s="65"/>
    </row>
    <row r="1735" spans="5:9" ht="12.75">
      <c r="E1735" s="65"/>
      <c r="F1735" s="65"/>
      <c r="G1735" s="65"/>
      <c r="H1735" s="65"/>
      <c r="I1735" s="65"/>
    </row>
    <row r="1736" spans="5:9" ht="12.75">
      <c r="E1736" s="65"/>
      <c r="F1736" s="65"/>
      <c r="G1736" s="65"/>
      <c r="H1736" s="65"/>
      <c r="I1736" s="65"/>
    </row>
    <row r="1737" spans="5:9" ht="12.75">
      <c r="E1737" s="65"/>
      <c r="F1737" s="65"/>
      <c r="G1737" s="65"/>
      <c r="H1737" s="65"/>
      <c r="I1737" s="65"/>
    </row>
    <row r="1738" spans="5:9" ht="12.75">
      <c r="E1738" s="65"/>
      <c r="F1738" s="65"/>
      <c r="G1738" s="65"/>
      <c r="H1738" s="65"/>
      <c r="I1738" s="65"/>
    </row>
    <row r="1739" spans="5:9" ht="12.75">
      <c r="E1739" s="65"/>
      <c r="F1739" s="65"/>
      <c r="G1739" s="65"/>
      <c r="H1739" s="65"/>
      <c r="I1739" s="65"/>
    </row>
    <row r="1740" spans="5:9" ht="12.75">
      <c r="E1740" s="65"/>
      <c r="F1740" s="65"/>
      <c r="G1740" s="65"/>
      <c r="H1740" s="65"/>
      <c r="I1740" s="65"/>
    </row>
    <row r="1741" spans="5:9" ht="12.75">
      <c r="E1741" s="65"/>
      <c r="F1741" s="65"/>
      <c r="G1741" s="65"/>
      <c r="H1741" s="65"/>
      <c r="I1741" s="65"/>
    </row>
    <row r="1742" spans="5:9" ht="12.75">
      <c r="E1742" s="65"/>
      <c r="F1742" s="65"/>
      <c r="G1742" s="65"/>
      <c r="H1742" s="65"/>
      <c r="I1742" s="65"/>
    </row>
    <row r="1743" spans="5:9" ht="12.75">
      <c r="E1743" s="65"/>
      <c r="F1743" s="65"/>
      <c r="G1743" s="65"/>
      <c r="H1743" s="65"/>
      <c r="I1743" s="65"/>
    </row>
    <row r="1744" spans="5:9" ht="12.75">
      <c r="E1744" s="65"/>
      <c r="F1744" s="65"/>
      <c r="G1744" s="65"/>
      <c r="H1744" s="65"/>
      <c r="I1744" s="65"/>
    </row>
    <row r="1745" spans="5:9" ht="12.75">
      <c r="E1745" s="65"/>
      <c r="F1745" s="65"/>
      <c r="G1745" s="65"/>
      <c r="H1745" s="65"/>
      <c r="I1745" s="65"/>
    </row>
    <row r="1746" spans="5:9" ht="12.75">
      <c r="E1746" s="65"/>
      <c r="F1746" s="65"/>
      <c r="G1746" s="65"/>
      <c r="H1746" s="65"/>
      <c r="I1746" s="65"/>
    </row>
    <row r="1747" spans="5:9" ht="12.75">
      <c r="E1747" s="65"/>
      <c r="F1747" s="65"/>
      <c r="G1747" s="65"/>
      <c r="H1747" s="65"/>
      <c r="I1747" s="65"/>
    </row>
    <row r="1748" spans="5:9" ht="12.75">
      <c r="E1748" s="65"/>
      <c r="F1748" s="65"/>
      <c r="G1748" s="65"/>
      <c r="H1748" s="65"/>
      <c r="I1748" s="65"/>
    </row>
    <row r="1749" spans="5:9" ht="12.75">
      <c r="E1749" s="65"/>
      <c r="F1749" s="65"/>
      <c r="G1749" s="65"/>
      <c r="H1749" s="65"/>
      <c r="I1749" s="65"/>
    </row>
    <row r="1750" spans="5:9" ht="12.75">
      <c r="E1750" s="65"/>
      <c r="F1750" s="65"/>
      <c r="G1750" s="65"/>
      <c r="H1750" s="65"/>
      <c r="I1750" s="65"/>
    </row>
    <row r="1751" spans="5:9" ht="12.75">
      <c r="E1751" s="65"/>
      <c r="F1751" s="65"/>
      <c r="G1751" s="65"/>
      <c r="H1751" s="65"/>
      <c r="I1751" s="65"/>
    </row>
    <row r="1752" spans="5:9" ht="12.75">
      <c r="E1752" s="65"/>
      <c r="F1752" s="65"/>
      <c r="G1752" s="65"/>
      <c r="H1752" s="65"/>
      <c r="I1752" s="65"/>
    </row>
    <row r="1753" spans="5:9" ht="12.75">
      <c r="E1753" s="65"/>
      <c r="F1753" s="65"/>
      <c r="G1753" s="65"/>
      <c r="H1753" s="65"/>
      <c r="I1753" s="65"/>
    </row>
    <row r="1754" spans="5:9" ht="12.75">
      <c r="E1754" s="65"/>
      <c r="F1754" s="65"/>
      <c r="G1754" s="65"/>
      <c r="H1754" s="65"/>
      <c r="I1754" s="65"/>
    </row>
    <row r="1755" spans="5:9" ht="12.75">
      <c r="E1755" s="65"/>
      <c r="F1755" s="65"/>
      <c r="G1755" s="65"/>
      <c r="H1755" s="65"/>
      <c r="I1755" s="65"/>
    </row>
    <row r="1756" spans="5:9" ht="12.75">
      <c r="E1756" s="65"/>
      <c r="F1756" s="65"/>
      <c r="G1756" s="65"/>
      <c r="H1756" s="65"/>
      <c r="I1756" s="65"/>
    </row>
    <row r="1757" spans="5:9" ht="12.75">
      <c r="E1757" s="65"/>
      <c r="F1757" s="65"/>
      <c r="G1757" s="65"/>
      <c r="H1757" s="65"/>
      <c r="I1757" s="65"/>
    </row>
    <row r="1758" spans="5:9" ht="12.75">
      <c r="E1758" s="65"/>
      <c r="F1758" s="65"/>
      <c r="G1758" s="65"/>
      <c r="H1758" s="65"/>
      <c r="I1758" s="65"/>
    </row>
    <row r="1759" spans="5:9" ht="12.75">
      <c r="E1759" s="65"/>
      <c r="F1759" s="65"/>
      <c r="G1759" s="65"/>
      <c r="H1759" s="65"/>
      <c r="I1759" s="65"/>
    </row>
    <row r="1760" spans="5:9" ht="12.75">
      <c r="E1760" s="65"/>
      <c r="F1760" s="65"/>
      <c r="G1760" s="65"/>
      <c r="H1760" s="65"/>
      <c r="I1760" s="65"/>
    </row>
    <row r="1761" spans="5:9" ht="12.75">
      <c r="E1761" s="65"/>
      <c r="F1761" s="65"/>
      <c r="G1761" s="65"/>
      <c r="H1761" s="65"/>
      <c r="I1761" s="65"/>
    </row>
    <row r="1762" spans="5:9" ht="12.75">
      <c r="E1762" s="65"/>
      <c r="F1762" s="65"/>
      <c r="G1762" s="65"/>
      <c r="H1762" s="65"/>
      <c r="I1762" s="65"/>
    </row>
    <row r="1763" spans="5:9" ht="12.75">
      <c r="E1763" s="65"/>
      <c r="F1763" s="65"/>
      <c r="G1763" s="65"/>
      <c r="H1763" s="65"/>
      <c r="I1763" s="65"/>
    </row>
    <row r="1764" spans="5:9" ht="12.75">
      <c r="E1764" s="65"/>
      <c r="F1764" s="65"/>
      <c r="G1764" s="65"/>
      <c r="H1764" s="65"/>
      <c r="I1764" s="65"/>
    </row>
    <row r="1765" spans="5:9" ht="12.75">
      <c r="E1765" s="65"/>
      <c r="F1765" s="65"/>
      <c r="G1765" s="65"/>
      <c r="H1765" s="65"/>
      <c r="I1765" s="65"/>
    </row>
    <row r="1766" spans="5:9" ht="12.75">
      <c r="E1766" s="65"/>
      <c r="F1766" s="65"/>
      <c r="G1766" s="65"/>
      <c r="H1766" s="65"/>
      <c r="I1766" s="65"/>
    </row>
    <row r="1767" spans="5:9" ht="12.75">
      <c r="E1767" s="65"/>
      <c r="F1767" s="65"/>
      <c r="G1767" s="65"/>
      <c r="H1767" s="65"/>
      <c r="I1767" s="65"/>
    </row>
    <row r="1768" spans="5:9" ht="12.75">
      <c r="E1768" s="65"/>
      <c r="F1768" s="65"/>
      <c r="G1768" s="65"/>
      <c r="H1768" s="65"/>
      <c r="I1768" s="65"/>
    </row>
    <row r="1769" spans="5:9" ht="12.75">
      <c r="E1769" s="65"/>
      <c r="F1769" s="65"/>
      <c r="G1769" s="65"/>
      <c r="H1769" s="65"/>
      <c r="I1769" s="65"/>
    </row>
    <row r="1770" spans="5:9" ht="12.75">
      <c r="E1770" s="65"/>
      <c r="F1770" s="65"/>
      <c r="G1770" s="65"/>
      <c r="H1770" s="65"/>
      <c r="I1770" s="65"/>
    </row>
    <row r="1771" spans="5:9" ht="12.75">
      <c r="E1771" s="65"/>
      <c r="F1771" s="65"/>
      <c r="G1771" s="65"/>
      <c r="H1771" s="65"/>
      <c r="I1771" s="65"/>
    </row>
    <row r="1772" spans="5:9" ht="12.75">
      <c r="E1772" s="65"/>
      <c r="F1772" s="65"/>
      <c r="G1772" s="65"/>
      <c r="H1772" s="65"/>
      <c r="I1772" s="65"/>
    </row>
    <row r="1773" spans="5:9" ht="12.75">
      <c r="E1773" s="65"/>
      <c r="F1773" s="65"/>
      <c r="G1773" s="65"/>
      <c r="H1773" s="65"/>
      <c r="I1773" s="65"/>
    </row>
    <row r="1774" spans="5:9" ht="12.75">
      <c r="E1774" s="65"/>
      <c r="F1774" s="65"/>
      <c r="G1774" s="65"/>
      <c r="H1774" s="65"/>
      <c r="I1774" s="65"/>
    </row>
    <row r="1775" spans="5:9" ht="12.75">
      <c r="E1775" s="65"/>
      <c r="F1775" s="65"/>
      <c r="G1775" s="65"/>
      <c r="H1775" s="65"/>
      <c r="I1775" s="65"/>
    </row>
    <row r="1776" spans="5:9" ht="12.75">
      <c r="E1776" s="65"/>
      <c r="F1776" s="65"/>
      <c r="G1776" s="65"/>
      <c r="H1776" s="65"/>
      <c r="I1776" s="65"/>
    </row>
    <row r="1777" spans="5:9" ht="12.75">
      <c r="E1777" s="65"/>
      <c r="F1777" s="65"/>
      <c r="G1777" s="65"/>
      <c r="H1777" s="65"/>
      <c r="I1777" s="65"/>
    </row>
    <row r="1778" spans="5:9" ht="12.75">
      <c r="E1778" s="65"/>
      <c r="F1778" s="65"/>
      <c r="G1778" s="65"/>
      <c r="H1778" s="65"/>
      <c r="I1778" s="65"/>
    </row>
    <row r="1779" spans="5:9" ht="12.75">
      <c r="E1779" s="65"/>
      <c r="F1779" s="65"/>
      <c r="G1779" s="65"/>
      <c r="H1779" s="65"/>
      <c r="I1779" s="65"/>
    </row>
    <row r="1780" spans="5:9" ht="12.75">
      <c r="E1780" s="65"/>
      <c r="F1780" s="65"/>
      <c r="G1780" s="65"/>
      <c r="H1780" s="65"/>
      <c r="I1780" s="65"/>
    </row>
    <row r="1781" spans="5:9" ht="12.75">
      <c r="E1781" s="65"/>
      <c r="F1781" s="65"/>
      <c r="G1781" s="65"/>
      <c r="H1781" s="65"/>
      <c r="I1781" s="65"/>
    </row>
    <row r="1782" spans="5:9" ht="12.75">
      <c r="E1782" s="65"/>
      <c r="F1782" s="65"/>
      <c r="G1782" s="65"/>
      <c r="H1782" s="65"/>
      <c r="I1782" s="65"/>
    </row>
    <row r="1783" spans="5:9" ht="12.75">
      <c r="E1783" s="65"/>
      <c r="F1783" s="65"/>
      <c r="G1783" s="65"/>
      <c r="H1783" s="65"/>
      <c r="I1783" s="65"/>
    </row>
    <row r="1784" spans="5:9" ht="12.75">
      <c r="E1784" s="65"/>
      <c r="F1784" s="65"/>
      <c r="G1784" s="65"/>
      <c r="H1784" s="65"/>
      <c r="I1784" s="65"/>
    </row>
    <row r="1785" spans="5:9" ht="12.75">
      <c r="E1785" s="65"/>
      <c r="F1785" s="65"/>
      <c r="G1785" s="65"/>
      <c r="H1785" s="65"/>
      <c r="I1785" s="65"/>
    </row>
    <row r="1786" spans="5:9" ht="12.75">
      <c r="E1786" s="65"/>
      <c r="F1786" s="65"/>
      <c r="G1786" s="65"/>
      <c r="H1786" s="65"/>
      <c r="I1786" s="65"/>
    </row>
    <row r="1787" spans="5:9" ht="12.75">
      <c r="E1787" s="65"/>
      <c r="F1787" s="65"/>
      <c r="G1787" s="65"/>
      <c r="H1787" s="65"/>
      <c r="I1787" s="65"/>
    </row>
    <row r="1788" spans="5:9" ht="12.75">
      <c r="E1788" s="65"/>
      <c r="F1788" s="65"/>
      <c r="G1788" s="65"/>
      <c r="H1788" s="65"/>
      <c r="I1788" s="65"/>
    </row>
    <row r="1789" spans="5:9" ht="12.75">
      <c r="E1789" s="65"/>
      <c r="F1789" s="65"/>
      <c r="G1789" s="65"/>
      <c r="H1789" s="65"/>
      <c r="I1789" s="65"/>
    </row>
    <row r="1790" spans="5:9" ht="12.75">
      <c r="E1790" s="65"/>
      <c r="F1790" s="65"/>
      <c r="G1790" s="65"/>
      <c r="H1790" s="65"/>
      <c r="I1790" s="65"/>
    </row>
    <row r="1791" spans="5:9" ht="12.75">
      <c r="E1791" s="65"/>
      <c r="F1791" s="65"/>
      <c r="G1791" s="65"/>
      <c r="H1791" s="65"/>
      <c r="I1791" s="65"/>
    </row>
    <row r="1792" spans="5:9" ht="12.75">
      <c r="E1792" s="65"/>
      <c r="F1792" s="65"/>
      <c r="G1792" s="65"/>
      <c r="H1792" s="65"/>
      <c r="I1792" s="65"/>
    </row>
    <row r="1793" spans="5:9" ht="12.75">
      <c r="E1793" s="65"/>
      <c r="F1793" s="65"/>
      <c r="G1793" s="65"/>
      <c r="H1793" s="65"/>
      <c r="I1793" s="65"/>
    </row>
    <row r="1794" spans="5:9" ht="12.75">
      <c r="E1794" s="65"/>
      <c r="F1794" s="65"/>
      <c r="G1794" s="65"/>
      <c r="H1794" s="65"/>
      <c r="I1794" s="65"/>
    </row>
    <row r="1795" spans="5:9" ht="12.75">
      <c r="E1795" s="65"/>
      <c r="F1795" s="65"/>
      <c r="G1795" s="65"/>
      <c r="H1795" s="65"/>
      <c r="I1795" s="65"/>
    </row>
    <row r="1796" spans="5:9" ht="12.75">
      <c r="E1796" s="65"/>
      <c r="F1796" s="65"/>
      <c r="G1796" s="65"/>
      <c r="H1796" s="65"/>
      <c r="I1796" s="65"/>
    </row>
    <row r="1797" spans="5:9" ht="12.75">
      <c r="E1797" s="65"/>
      <c r="F1797" s="65"/>
      <c r="G1797" s="65"/>
      <c r="H1797" s="65"/>
      <c r="I1797" s="65"/>
    </row>
    <row r="1798" spans="5:9" ht="12.75">
      <c r="E1798" s="65"/>
      <c r="F1798" s="65"/>
      <c r="G1798" s="65"/>
      <c r="H1798" s="65"/>
      <c r="I1798" s="65"/>
    </row>
    <row r="1799" spans="5:9" ht="12.75">
      <c r="E1799" s="65"/>
      <c r="F1799" s="65"/>
      <c r="G1799" s="65"/>
      <c r="H1799" s="65"/>
      <c r="I1799" s="65"/>
    </row>
    <row r="1800" spans="5:9" ht="12.75">
      <c r="E1800" s="65"/>
      <c r="F1800" s="65"/>
      <c r="G1800" s="65"/>
      <c r="H1800" s="65"/>
      <c r="I1800" s="65"/>
    </row>
    <row r="1801" spans="5:9" ht="12.75">
      <c r="E1801" s="65"/>
      <c r="F1801" s="65"/>
      <c r="G1801" s="65"/>
      <c r="H1801" s="65"/>
      <c r="I1801" s="65"/>
    </row>
    <row r="1802" spans="5:9" ht="12.75">
      <c r="E1802" s="65"/>
      <c r="F1802" s="65"/>
      <c r="G1802" s="65"/>
      <c r="H1802" s="65"/>
      <c r="I1802" s="65"/>
    </row>
    <row r="1803" spans="5:9" ht="12.75">
      <c r="E1803" s="65"/>
      <c r="F1803" s="65"/>
      <c r="G1803" s="65"/>
      <c r="H1803" s="65"/>
      <c r="I1803" s="65"/>
    </row>
    <row r="1804" spans="5:9" ht="12.75">
      <c r="E1804" s="65"/>
      <c r="F1804" s="65"/>
      <c r="G1804" s="65"/>
      <c r="H1804" s="65"/>
      <c r="I1804" s="65"/>
    </row>
    <row r="1805" spans="5:9" ht="12.75">
      <c r="E1805" s="65"/>
      <c r="F1805" s="65"/>
      <c r="G1805" s="65"/>
      <c r="H1805" s="65"/>
      <c r="I1805" s="65"/>
    </row>
    <row r="1806" spans="5:9" ht="12.75">
      <c r="E1806" s="65"/>
      <c r="F1806" s="65"/>
      <c r="G1806" s="65"/>
      <c r="H1806" s="65"/>
      <c r="I1806" s="65"/>
    </row>
    <row r="1807" spans="5:9" ht="12.75">
      <c r="E1807" s="65"/>
      <c r="F1807" s="65"/>
      <c r="G1807" s="65"/>
      <c r="H1807" s="65"/>
      <c r="I1807" s="65"/>
    </row>
    <row r="1808" spans="5:9" ht="12.75">
      <c r="E1808" s="65"/>
      <c r="F1808" s="65"/>
      <c r="G1808" s="65"/>
      <c r="H1808" s="65"/>
      <c r="I1808" s="65"/>
    </row>
    <row r="1809" spans="5:9" ht="12.75">
      <c r="E1809" s="65"/>
      <c r="F1809" s="65"/>
      <c r="G1809" s="65"/>
      <c r="H1809" s="65"/>
      <c r="I1809" s="65"/>
    </row>
    <row r="1810" spans="5:9" ht="12.75">
      <c r="E1810" s="65"/>
      <c r="F1810" s="65"/>
      <c r="G1810" s="65"/>
      <c r="H1810" s="65"/>
      <c r="I1810" s="65"/>
    </row>
    <row r="1811" spans="5:9" ht="12.75">
      <c r="E1811" s="65"/>
      <c r="F1811" s="65"/>
      <c r="G1811" s="65"/>
      <c r="H1811" s="65"/>
      <c r="I1811" s="65"/>
    </row>
    <row r="1812" spans="5:9" ht="12.75">
      <c r="E1812" s="65"/>
      <c r="F1812" s="65"/>
      <c r="G1812" s="65"/>
      <c r="H1812" s="65"/>
      <c r="I1812" s="65"/>
    </row>
    <row r="1813" spans="5:9" ht="12.75">
      <c r="E1813" s="65"/>
      <c r="F1813" s="65"/>
      <c r="G1813" s="65"/>
      <c r="H1813" s="65"/>
      <c r="I1813" s="65"/>
    </row>
    <row r="1814" spans="5:9" ht="12.75">
      <c r="E1814" s="65"/>
      <c r="F1814" s="65"/>
      <c r="G1814" s="65"/>
      <c r="H1814" s="65"/>
      <c r="I1814" s="65"/>
    </row>
    <row r="1815" spans="5:9" ht="12.75">
      <c r="E1815" s="65"/>
      <c r="F1815" s="65"/>
      <c r="G1815" s="65"/>
      <c r="H1815" s="65"/>
      <c r="I1815" s="65"/>
    </row>
    <row r="1816" spans="5:9" ht="12.75">
      <c r="E1816" s="65"/>
      <c r="F1816" s="65"/>
      <c r="G1816" s="65"/>
      <c r="H1816" s="65"/>
      <c r="I1816" s="65"/>
    </row>
    <row r="1817" spans="5:9" ht="12.75">
      <c r="E1817" s="65"/>
      <c r="F1817" s="65"/>
      <c r="G1817" s="65"/>
      <c r="H1817" s="65"/>
      <c r="I1817" s="65"/>
    </row>
    <row r="1818" spans="5:9" ht="12.75">
      <c r="E1818" s="65"/>
      <c r="F1818" s="65"/>
      <c r="G1818" s="65"/>
      <c r="H1818" s="65"/>
      <c r="I1818" s="65"/>
    </row>
    <row r="1819" spans="5:9" ht="12.75">
      <c r="E1819" s="65"/>
      <c r="F1819" s="65"/>
      <c r="G1819" s="65"/>
      <c r="H1819" s="65"/>
      <c r="I1819" s="65"/>
    </row>
    <row r="1820" spans="5:9" ht="12.75">
      <c r="E1820" s="65"/>
      <c r="F1820" s="65"/>
      <c r="G1820" s="65"/>
      <c r="H1820" s="65"/>
      <c r="I1820" s="65"/>
    </row>
    <row r="1821" spans="5:9" ht="12.75">
      <c r="E1821" s="65"/>
      <c r="F1821" s="65"/>
      <c r="G1821" s="65"/>
      <c r="H1821" s="65"/>
      <c r="I1821" s="65"/>
    </row>
    <row r="1822" spans="5:9" ht="12.75">
      <c r="E1822" s="65"/>
      <c r="F1822" s="65"/>
      <c r="G1822" s="65"/>
      <c r="H1822" s="65"/>
      <c r="I1822" s="65"/>
    </row>
    <row r="1823" spans="5:9" ht="12.75">
      <c r="E1823" s="65"/>
      <c r="F1823" s="65"/>
      <c r="G1823" s="65"/>
      <c r="H1823" s="65"/>
      <c r="I1823" s="65"/>
    </row>
    <row r="1824" spans="5:9" ht="12.75">
      <c r="E1824" s="65"/>
      <c r="F1824" s="65"/>
      <c r="G1824" s="65"/>
      <c r="H1824" s="65"/>
      <c r="I1824" s="65"/>
    </row>
    <row r="1825" spans="5:9" ht="12.75">
      <c r="E1825" s="65"/>
      <c r="F1825" s="65"/>
      <c r="G1825" s="65"/>
      <c r="H1825" s="65"/>
      <c r="I1825" s="65"/>
    </row>
    <row r="1826" spans="5:9" ht="12.75">
      <c r="E1826" s="65"/>
      <c r="F1826" s="65"/>
      <c r="G1826" s="65"/>
      <c r="H1826" s="65"/>
      <c r="I1826" s="65"/>
    </row>
    <row r="1827" spans="5:9" ht="12.75">
      <c r="E1827" s="65"/>
      <c r="F1827" s="65"/>
      <c r="G1827" s="65"/>
      <c r="H1827" s="65"/>
      <c r="I1827" s="65"/>
    </row>
    <row r="1828" spans="5:9" ht="12.75">
      <c r="E1828" s="65"/>
      <c r="F1828" s="65"/>
      <c r="G1828" s="65"/>
      <c r="H1828" s="65"/>
      <c r="I1828" s="65"/>
    </row>
    <row r="1829" spans="5:9" ht="12.75">
      <c r="E1829" s="65"/>
      <c r="F1829" s="65"/>
      <c r="G1829" s="65"/>
      <c r="H1829" s="65"/>
      <c r="I1829" s="65"/>
    </row>
    <row r="1830" spans="5:9" ht="12.75">
      <c r="E1830" s="65"/>
      <c r="F1830" s="65"/>
      <c r="G1830" s="65"/>
      <c r="H1830" s="65"/>
      <c r="I1830" s="65"/>
    </row>
    <row r="1831" spans="5:9" ht="12.75">
      <c r="E1831" s="65"/>
      <c r="F1831" s="65"/>
      <c r="G1831" s="65"/>
      <c r="H1831" s="65"/>
      <c r="I1831" s="65"/>
    </row>
    <row r="1832" spans="5:9" ht="12.75">
      <c r="E1832" s="65"/>
      <c r="F1832" s="65"/>
      <c r="G1832" s="65"/>
      <c r="H1832" s="65"/>
      <c r="I1832" s="65"/>
    </row>
    <row r="1833" spans="5:9" ht="12.75">
      <c r="E1833" s="65"/>
      <c r="F1833" s="65"/>
      <c r="G1833" s="65"/>
      <c r="H1833" s="65"/>
      <c r="I1833" s="65"/>
    </row>
    <row r="1834" spans="5:9" ht="12.75">
      <c r="E1834" s="65"/>
      <c r="F1834" s="65"/>
      <c r="G1834" s="65"/>
      <c r="H1834" s="65"/>
      <c r="I1834" s="65"/>
    </row>
    <row r="1835" spans="5:9" ht="12.75">
      <c r="E1835" s="65"/>
      <c r="F1835" s="65"/>
      <c r="G1835" s="65"/>
      <c r="H1835" s="65"/>
      <c r="I1835" s="65"/>
    </row>
    <row r="1836" spans="5:9" ht="12.75">
      <c r="E1836" s="65"/>
      <c r="F1836" s="65"/>
      <c r="G1836" s="65"/>
      <c r="H1836" s="65"/>
      <c r="I1836" s="65"/>
    </row>
    <row r="1837" spans="5:9" ht="12.75">
      <c r="E1837" s="65"/>
      <c r="F1837" s="65"/>
      <c r="G1837" s="65"/>
      <c r="H1837" s="65"/>
      <c r="I1837" s="65"/>
    </row>
    <row r="1838" spans="5:9" ht="12.75">
      <c r="E1838" s="65"/>
      <c r="F1838" s="65"/>
      <c r="G1838" s="65"/>
      <c r="H1838" s="65"/>
      <c r="I1838" s="65"/>
    </row>
    <row r="1839" spans="5:9" ht="12.75">
      <c r="E1839" s="65"/>
      <c r="F1839" s="65"/>
      <c r="G1839" s="65"/>
      <c r="H1839" s="65"/>
      <c r="I1839" s="65"/>
    </row>
    <row r="1840" spans="5:9" ht="12.75">
      <c r="E1840" s="65"/>
      <c r="F1840" s="65"/>
      <c r="G1840" s="65"/>
      <c r="H1840" s="65"/>
      <c r="I1840" s="65"/>
    </row>
    <row r="1841" spans="5:9" ht="12.75">
      <c r="E1841" s="65"/>
      <c r="F1841" s="65"/>
      <c r="G1841" s="65"/>
      <c r="H1841" s="65"/>
      <c r="I1841" s="65"/>
    </row>
    <row r="1842" spans="5:9" ht="12.75">
      <c r="E1842" s="65"/>
      <c r="F1842" s="65"/>
      <c r="G1842" s="65"/>
      <c r="H1842" s="65"/>
      <c r="I1842" s="65"/>
    </row>
    <row r="1843" spans="5:9" ht="12.75">
      <c r="E1843" s="65"/>
      <c r="F1843" s="65"/>
      <c r="G1843" s="65"/>
      <c r="H1843" s="65"/>
      <c r="I1843" s="65"/>
    </row>
    <row r="1844" spans="5:9" ht="12.75">
      <c r="E1844" s="65"/>
      <c r="F1844" s="65"/>
      <c r="G1844" s="65"/>
      <c r="H1844" s="65"/>
      <c r="I1844" s="65"/>
    </row>
    <row r="1845" spans="5:9" ht="12.75">
      <c r="E1845" s="65"/>
      <c r="F1845" s="65"/>
      <c r="G1845" s="65"/>
      <c r="H1845" s="65"/>
      <c r="I1845" s="65"/>
    </row>
    <row r="1846" spans="5:9" ht="12.75">
      <c r="E1846" s="65"/>
      <c r="F1846" s="65"/>
      <c r="G1846" s="65"/>
      <c r="H1846" s="65"/>
      <c r="I1846" s="65"/>
    </row>
    <row r="1847" spans="5:9" ht="12.75">
      <c r="E1847" s="65"/>
      <c r="F1847" s="65"/>
      <c r="G1847" s="65"/>
      <c r="H1847" s="65"/>
      <c r="I1847" s="65"/>
    </row>
    <row r="1848" spans="5:9" ht="12.75">
      <c r="E1848" s="65"/>
      <c r="F1848" s="65"/>
      <c r="G1848" s="65"/>
      <c r="H1848" s="65"/>
      <c r="I1848" s="65"/>
    </row>
    <row r="1849" spans="5:9" ht="12.75">
      <c r="E1849" s="65"/>
      <c r="F1849" s="65"/>
      <c r="G1849" s="65"/>
      <c r="H1849" s="65"/>
      <c r="I1849" s="65"/>
    </row>
    <row r="1850" spans="5:9" ht="12.75">
      <c r="E1850" s="65"/>
      <c r="F1850" s="65"/>
      <c r="G1850" s="65"/>
      <c r="H1850" s="65"/>
      <c r="I1850" s="65"/>
    </row>
    <row r="1851" spans="5:9" ht="12.75">
      <c r="E1851" s="65"/>
      <c r="F1851" s="65"/>
      <c r="G1851" s="65"/>
      <c r="H1851" s="65"/>
      <c r="I1851" s="65"/>
    </row>
    <row r="1852" spans="5:9" ht="12.75">
      <c r="E1852" s="65"/>
      <c r="F1852" s="65"/>
      <c r="G1852" s="65"/>
      <c r="H1852" s="65"/>
      <c r="I1852" s="65"/>
    </row>
    <row r="1853" spans="5:9" ht="12.75">
      <c r="E1853" s="65"/>
      <c r="F1853" s="65"/>
      <c r="G1853" s="65"/>
      <c r="H1853" s="65"/>
      <c r="I1853" s="65"/>
    </row>
    <row r="1854" spans="5:9" ht="12.75">
      <c r="E1854" s="65"/>
      <c r="F1854" s="65"/>
      <c r="G1854" s="65"/>
      <c r="H1854" s="65"/>
      <c r="I1854" s="65"/>
    </row>
    <row r="1855" spans="5:9" ht="12.75">
      <c r="E1855" s="65"/>
      <c r="F1855" s="65"/>
      <c r="G1855" s="65"/>
      <c r="H1855" s="65"/>
      <c r="I1855" s="65"/>
    </row>
    <row r="1856" spans="5:9" ht="12.75">
      <c r="E1856" s="65"/>
      <c r="F1856" s="65"/>
      <c r="G1856" s="65"/>
      <c r="H1856" s="65"/>
      <c r="I1856" s="65"/>
    </row>
    <row r="1857" spans="5:9" ht="12.75">
      <c r="E1857" s="65"/>
      <c r="F1857" s="65"/>
      <c r="G1857" s="65"/>
      <c r="H1857" s="65"/>
      <c r="I1857" s="65"/>
    </row>
    <row r="1858" spans="5:9" ht="12.75">
      <c r="E1858" s="65"/>
      <c r="F1858" s="65"/>
      <c r="G1858" s="65"/>
      <c r="H1858" s="65"/>
      <c r="I1858" s="65"/>
    </row>
    <row r="1859" spans="5:9" ht="12.75">
      <c r="E1859" s="65"/>
      <c r="F1859" s="65"/>
      <c r="G1859" s="65"/>
      <c r="H1859" s="65"/>
      <c r="I1859" s="65"/>
    </row>
    <row r="1860" spans="5:9" ht="12.75">
      <c r="E1860" s="65"/>
      <c r="F1860" s="65"/>
      <c r="G1860" s="65"/>
      <c r="H1860" s="65"/>
      <c r="I1860" s="65"/>
    </row>
    <row r="1861" spans="5:9" ht="12.75">
      <c r="E1861" s="65"/>
      <c r="F1861" s="65"/>
      <c r="G1861" s="65"/>
      <c r="H1861" s="65"/>
      <c r="I1861" s="65"/>
    </row>
    <row r="1862" spans="5:9" ht="12.75">
      <c r="E1862" s="65"/>
      <c r="F1862" s="65"/>
      <c r="G1862" s="65"/>
      <c r="H1862" s="65"/>
      <c r="I1862" s="65"/>
    </row>
    <row r="1863" spans="5:9" ht="12.75">
      <c r="E1863" s="65"/>
      <c r="F1863" s="65"/>
      <c r="G1863" s="65"/>
      <c r="H1863" s="65"/>
      <c r="I1863" s="65"/>
    </row>
    <row r="1864" spans="5:9" ht="12.75">
      <c r="E1864" s="65"/>
      <c r="F1864" s="65"/>
      <c r="G1864" s="65"/>
      <c r="H1864" s="65"/>
      <c r="I1864" s="65"/>
    </row>
    <row r="1865" spans="5:9" ht="12.75">
      <c r="E1865" s="65"/>
      <c r="F1865" s="65"/>
      <c r="G1865" s="65"/>
      <c r="H1865" s="65"/>
      <c r="I1865" s="65"/>
    </row>
    <row r="1866" spans="5:9" ht="12.75">
      <c r="E1866" s="65"/>
      <c r="F1866" s="65"/>
      <c r="G1866" s="65"/>
      <c r="H1866" s="65"/>
      <c r="I1866" s="65"/>
    </row>
    <row r="1867" spans="5:9" ht="12.75">
      <c r="E1867" s="65"/>
      <c r="F1867" s="65"/>
      <c r="G1867" s="65"/>
      <c r="H1867" s="65"/>
      <c r="I1867" s="65"/>
    </row>
    <row r="1868" spans="5:9" ht="12.75">
      <c r="E1868" s="65"/>
      <c r="F1868" s="65"/>
      <c r="G1868" s="65"/>
      <c r="H1868" s="65"/>
      <c r="I1868" s="65"/>
    </row>
    <row r="1869" spans="5:9" ht="12.75">
      <c r="E1869" s="65"/>
      <c r="F1869" s="65"/>
      <c r="G1869" s="65"/>
      <c r="H1869" s="65"/>
      <c r="I1869" s="65"/>
    </row>
    <row r="1870" spans="5:9" ht="12.75">
      <c r="E1870" s="65"/>
      <c r="F1870" s="65"/>
      <c r="G1870" s="65"/>
      <c r="H1870" s="65"/>
      <c r="I1870" s="65"/>
    </row>
    <row r="1871" spans="5:9" ht="12.75">
      <c r="E1871" s="65"/>
      <c r="F1871" s="65"/>
      <c r="G1871" s="65"/>
      <c r="H1871" s="65"/>
      <c r="I1871" s="65"/>
    </row>
    <row r="1872" spans="5:9" ht="12.75">
      <c r="E1872" s="65"/>
      <c r="F1872" s="65"/>
      <c r="G1872" s="65"/>
      <c r="H1872" s="65"/>
      <c r="I1872" s="65"/>
    </row>
    <row r="1873" spans="5:9" ht="12.75">
      <c r="E1873" s="65"/>
      <c r="F1873" s="65"/>
      <c r="G1873" s="65"/>
      <c r="H1873" s="65"/>
      <c r="I1873" s="65"/>
    </row>
    <row r="1874" spans="5:9" ht="12.75">
      <c r="E1874" s="65"/>
      <c r="F1874" s="65"/>
      <c r="G1874" s="65"/>
      <c r="H1874" s="65"/>
      <c r="I1874" s="65"/>
    </row>
    <row r="1875" spans="5:9" ht="12.75">
      <c r="E1875" s="65"/>
      <c r="F1875" s="65"/>
      <c r="G1875" s="65"/>
      <c r="H1875" s="65"/>
      <c r="I1875" s="65"/>
    </row>
    <row r="1876" spans="5:9" ht="12.75">
      <c r="E1876" s="65"/>
      <c r="F1876" s="65"/>
      <c r="G1876" s="65"/>
      <c r="H1876" s="65"/>
      <c r="I1876" s="65"/>
    </row>
    <row r="1877" spans="5:9" ht="12.75">
      <c r="E1877" s="65"/>
      <c r="F1877" s="65"/>
      <c r="G1877" s="65"/>
      <c r="H1877" s="65"/>
      <c r="I1877" s="65"/>
    </row>
    <row r="1878" spans="5:9" ht="12.75">
      <c r="E1878" s="65"/>
      <c r="F1878" s="65"/>
      <c r="G1878" s="65"/>
      <c r="H1878" s="65"/>
      <c r="I1878" s="65"/>
    </row>
    <row r="1879" spans="5:9" ht="12.75">
      <c r="E1879" s="65"/>
      <c r="F1879" s="65"/>
      <c r="G1879" s="65"/>
      <c r="H1879" s="65"/>
      <c r="I1879" s="65"/>
    </row>
    <row r="1880" spans="5:9" ht="12.75">
      <c r="E1880" s="65"/>
      <c r="F1880" s="65"/>
      <c r="G1880" s="65"/>
      <c r="H1880" s="65"/>
      <c r="I1880" s="65"/>
    </row>
    <row r="1881" spans="5:9" ht="12.75">
      <c r="E1881" s="65"/>
      <c r="F1881" s="65"/>
      <c r="G1881" s="65"/>
      <c r="H1881" s="65"/>
      <c r="I1881" s="65"/>
    </row>
    <row r="1882" spans="5:9" ht="12.75">
      <c r="E1882" s="65"/>
      <c r="F1882" s="65"/>
      <c r="G1882" s="65"/>
      <c r="H1882" s="65"/>
      <c r="I1882" s="65"/>
    </row>
    <row r="1883" spans="5:9" ht="12.75">
      <c r="E1883" s="65"/>
      <c r="F1883" s="65"/>
      <c r="G1883" s="65"/>
      <c r="H1883" s="65"/>
      <c r="I1883" s="65"/>
    </row>
    <row r="1884" spans="5:9" ht="12.75">
      <c r="E1884" s="65"/>
      <c r="F1884" s="65"/>
      <c r="G1884" s="65"/>
      <c r="H1884" s="65"/>
      <c r="I1884" s="65"/>
    </row>
    <row r="1885" spans="5:9" ht="12.75">
      <c r="E1885" s="65"/>
      <c r="F1885" s="65"/>
      <c r="G1885" s="65"/>
      <c r="H1885" s="65"/>
      <c r="I1885" s="65"/>
    </row>
    <row r="1886" spans="5:9" ht="12.75">
      <c r="E1886" s="65"/>
      <c r="F1886" s="65"/>
      <c r="G1886" s="65"/>
      <c r="H1886" s="65"/>
      <c r="I1886" s="65"/>
    </row>
    <row r="1887" spans="5:9" ht="12.75">
      <c r="E1887" s="65"/>
      <c r="F1887" s="65"/>
      <c r="G1887" s="65"/>
      <c r="H1887" s="65"/>
      <c r="I1887" s="65"/>
    </row>
    <row r="1888" spans="5:9" ht="12.75">
      <c r="E1888" s="65"/>
      <c r="F1888" s="65"/>
      <c r="G1888" s="65"/>
      <c r="H1888" s="65"/>
      <c r="I1888" s="65"/>
    </row>
    <row r="1889" spans="5:9" ht="12.75">
      <c r="E1889" s="65"/>
      <c r="F1889" s="65"/>
      <c r="G1889" s="65"/>
      <c r="H1889" s="65"/>
      <c r="I1889" s="65"/>
    </row>
    <row r="1890" spans="5:9" ht="12.75">
      <c r="E1890" s="65"/>
      <c r="F1890" s="65"/>
      <c r="G1890" s="65"/>
      <c r="H1890" s="65"/>
      <c r="I1890" s="65"/>
    </row>
    <row r="1891" spans="5:9" ht="12.75">
      <c r="E1891" s="65"/>
      <c r="F1891" s="65"/>
      <c r="G1891" s="65"/>
      <c r="H1891" s="65"/>
      <c r="I1891" s="65"/>
    </row>
    <row r="1892" spans="5:9" ht="12.75">
      <c r="E1892" s="65"/>
      <c r="F1892" s="65"/>
      <c r="G1892" s="65"/>
      <c r="H1892" s="65"/>
      <c r="I1892" s="65"/>
    </row>
    <row r="1893" spans="5:9" ht="12.75">
      <c r="E1893" s="65"/>
      <c r="F1893" s="65"/>
      <c r="G1893" s="65"/>
      <c r="H1893" s="65"/>
      <c r="I1893" s="65"/>
    </row>
    <row r="1894" spans="5:9" ht="12.75">
      <c r="E1894" s="65"/>
      <c r="F1894" s="65"/>
      <c r="G1894" s="65"/>
      <c r="H1894" s="65"/>
      <c r="I1894" s="65"/>
    </row>
    <row r="1895" spans="5:9" ht="12.75">
      <c r="E1895" s="65"/>
      <c r="F1895" s="65"/>
      <c r="G1895" s="65"/>
      <c r="H1895" s="65"/>
      <c r="I1895" s="65"/>
    </row>
    <row r="1896" spans="5:9" ht="12.75">
      <c r="E1896" s="65"/>
      <c r="F1896" s="65"/>
      <c r="G1896" s="65"/>
      <c r="H1896" s="65"/>
      <c r="I1896" s="65"/>
    </row>
    <row r="1897" spans="5:9" ht="12.75">
      <c r="E1897" s="65"/>
      <c r="F1897" s="65"/>
      <c r="G1897" s="65"/>
      <c r="H1897" s="65"/>
      <c r="I1897" s="65"/>
    </row>
    <row r="1898" spans="5:9" ht="12.75">
      <c r="E1898" s="65"/>
      <c r="F1898" s="65"/>
      <c r="G1898" s="65"/>
      <c r="H1898" s="65"/>
      <c r="I1898" s="65"/>
    </row>
    <row r="1899" spans="5:9" ht="12.75">
      <c r="E1899" s="65"/>
      <c r="F1899" s="65"/>
      <c r="G1899" s="65"/>
      <c r="H1899" s="65"/>
      <c r="I1899" s="65"/>
    </row>
    <row r="1900" spans="5:9" ht="12.75">
      <c r="E1900" s="65"/>
      <c r="F1900" s="65"/>
      <c r="G1900" s="65"/>
      <c r="H1900" s="65"/>
      <c r="I1900" s="65"/>
    </row>
    <row r="1901" spans="5:9" ht="12.75">
      <c r="E1901" s="65"/>
      <c r="F1901" s="65"/>
      <c r="G1901" s="65"/>
      <c r="H1901" s="65"/>
      <c r="I1901" s="65"/>
    </row>
    <row r="1902" spans="5:9" ht="12.75">
      <c r="E1902" s="65"/>
      <c r="F1902" s="65"/>
      <c r="G1902" s="65"/>
      <c r="H1902" s="65"/>
      <c r="I1902" s="65"/>
    </row>
    <row r="1903" spans="5:9" ht="12.75">
      <c r="E1903" s="65"/>
      <c r="F1903" s="65"/>
      <c r="G1903" s="65"/>
      <c r="H1903" s="65"/>
      <c r="I1903" s="65"/>
    </row>
    <row r="1904" spans="5:9" ht="12.75">
      <c r="E1904" s="65"/>
      <c r="F1904" s="65"/>
      <c r="G1904" s="65"/>
      <c r="H1904" s="65"/>
      <c r="I1904" s="65"/>
    </row>
    <row r="1905" spans="5:9" ht="12.75">
      <c r="E1905" s="65"/>
      <c r="F1905" s="65"/>
      <c r="G1905" s="65"/>
      <c r="H1905" s="65"/>
      <c r="I1905" s="65"/>
    </row>
    <row r="1906" spans="5:9" ht="12.75">
      <c r="E1906" s="65"/>
      <c r="F1906" s="65"/>
      <c r="G1906" s="65"/>
      <c r="H1906" s="65"/>
      <c r="I1906" s="65"/>
    </row>
    <row r="1907" spans="5:9" ht="12.75">
      <c r="E1907" s="65"/>
      <c r="F1907" s="65"/>
      <c r="G1907" s="65"/>
      <c r="H1907" s="65"/>
      <c r="I1907" s="65"/>
    </row>
    <row r="1908" spans="5:9" ht="12.75">
      <c r="E1908" s="65"/>
      <c r="F1908" s="65"/>
      <c r="G1908" s="65"/>
      <c r="H1908" s="65"/>
      <c r="I1908" s="65"/>
    </row>
    <row r="1909" spans="5:9" ht="12.75">
      <c r="E1909" s="65"/>
      <c r="F1909" s="65"/>
      <c r="G1909" s="65"/>
      <c r="H1909" s="65"/>
      <c r="I1909" s="65"/>
    </row>
    <row r="1910" spans="5:9" ht="12.75">
      <c r="E1910" s="65"/>
      <c r="F1910" s="65"/>
      <c r="G1910" s="65"/>
      <c r="H1910" s="65"/>
      <c r="I1910" s="65"/>
    </row>
    <row r="1911" spans="5:9" ht="12.75">
      <c r="E1911" s="65"/>
      <c r="F1911" s="65"/>
      <c r="G1911" s="65"/>
      <c r="H1911" s="65"/>
      <c r="I1911" s="65"/>
    </row>
    <row r="1912" spans="5:9" ht="12.75">
      <c r="E1912" s="65"/>
      <c r="F1912" s="65"/>
      <c r="G1912" s="65"/>
      <c r="H1912" s="65"/>
      <c r="I1912" s="65"/>
    </row>
    <row r="1913" spans="5:9" ht="12.75">
      <c r="E1913" s="65"/>
      <c r="F1913" s="65"/>
      <c r="G1913" s="65"/>
      <c r="H1913" s="65"/>
      <c r="I1913" s="65"/>
    </row>
    <row r="1914" spans="5:9" ht="12.75">
      <c r="E1914" s="65"/>
      <c r="F1914" s="65"/>
      <c r="G1914" s="65"/>
      <c r="H1914" s="65"/>
      <c r="I1914" s="65"/>
    </row>
    <row r="1915" spans="5:9" ht="12.75">
      <c r="E1915" s="65"/>
      <c r="F1915" s="65"/>
      <c r="G1915" s="65"/>
      <c r="H1915" s="65"/>
      <c r="I1915" s="65"/>
    </row>
    <row r="1916" spans="5:9" ht="12.75">
      <c r="E1916" s="65"/>
      <c r="F1916" s="65"/>
      <c r="G1916" s="65"/>
      <c r="H1916" s="65"/>
      <c r="I1916" s="65"/>
    </row>
    <row r="1917" spans="5:9" ht="12.75">
      <c r="E1917" s="65"/>
      <c r="F1917" s="65"/>
      <c r="G1917" s="65"/>
      <c r="H1917" s="65"/>
      <c r="I1917" s="65"/>
    </row>
    <row r="1918" spans="5:9" ht="12.75">
      <c r="E1918" s="65"/>
      <c r="F1918" s="65"/>
      <c r="G1918" s="65"/>
      <c r="H1918" s="65"/>
      <c r="I1918" s="65"/>
    </row>
    <row r="1919" spans="5:9" ht="12.75">
      <c r="E1919" s="65"/>
      <c r="F1919" s="65"/>
      <c r="G1919" s="65"/>
      <c r="H1919" s="65"/>
      <c r="I1919" s="65"/>
    </row>
    <row r="1920" spans="5:9" ht="12.75">
      <c r="E1920" s="65"/>
      <c r="F1920" s="65"/>
      <c r="G1920" s="65"/>
      <c r="H1920" s="65"/>
      <c r="I1920" s="65"/>
    </row>
    <row r="1921" spans="5:9" ht="12.75">
      <c r="E1921" s="65"/>
      <c r="F1921" s="65"/>
      <c r="G1921" s="65"/>
      <c r="H1921" s="65"/>
      <c r="I1921" s="65"/>
    </row>
    <row r="1922" spans="5:9" ht="12.75">
      <c r="E1922" s="65"/>
      <c r="F1922" s="65"/>
      <c r="G1922" s="65"/>
      <c r="H1922" s="65"/>
      <c r="I1922" s="65"/>
    </row>
    <row r="1923" spans="5:9" ht="12.75">
      <c r="E1923" s="65"/>
      <c r="F1923" s="65"/>
      <c r="G1923" s="65"/>
      <c r="H1923" s="65"/>
      <c r="I1923" s="65"/>
    </row>
    <row r="1924" spans="5:9" ht="12.75">
      <c r="E1924" s="65"/>
      <c r="F1924" s="65"/>
      <c r="G1924" s="65"/>
      <c r="H1924" s="65"/>
      <c r="I1924" s="65"/>
    </row>
    <row r="1925" spans="5:9" ht="12.75">
      <c r="E1925" s="65"/>
      <c r="F1925" s="65"/>
      <c r="G1925" s="65"/>
      <c r="H1925" s="65"/>
      <c r="I1925" s="65"/>
    </row>
    <row r="1926" spans="5:9" ht="12.75">
      <c r="E1926" s="65"/>
      <c r="F1926" s="65"/>
      <c r="G1926" s="65"/>
      <c r="H1926" s="65"/>
      <c r="I1926" s="65"/>
    </row>
    <row r="1927" spans="5:9" ht="12.75">
      <c r="E1927" s="65"/>
      <c r="F1927" s="65"/>
      <c r="G1927" s="65"/>
      <c r="H1927" s="65"/>
      <c r="I1927" s="65"/>
    </row>
    <row r="1928" spans="5:9" ht="12.75">
      <c r="E1928" s="65"/>
      <c r="F1928" s="65"/>
      <c r="G1928" s="65"/>
      <c r="H1928" s="65"/>
      <c r="I1928" s="65"/>
    </row>
    <row r="1929" spans="5:9" ht="12.75">
      <c r="E1929" s="65"/>
      <c r="F1929" s="65"/>
      <c r="G1929" s="65"/>
      <c r="H1929" s="65"/>
      <c r="I1929" s="65"/>
    </row>
    <row r="1930" spans="5:9" ht="12.75">
      <c r="E1930" s="65"/>
      <c r="F1930" s="65"/>
      <c r="G1930" s="65"/>
      <c r="H1930" s="65"/>
      <c r="I1930" s="65"/>
    </row>
    <row r="1931" spans="5:9" ht="12.75">
      <c r="E1931" s="65"/>
      <c r="F1931" s="65"/>
      <c r="G1931" s="65"/>
      <c r="H1931" s="65"/>
      <c r="I1931" s="65"/>
    </row>
    <row r="1932" spans="5:9" ht="12.75">
      <c r="E1932" s="65"/>
      <c r="F1932" s="65"/>
      <c r="G1932" s="65"/>
      <c r="H1932" s="65"/>
      <c r="I1932" s="65"/>
    </row>
    <row r="1933" spans="5:9" ht="12.75">
      <c r="E1933" s="65"/>
      <c r="F1933" s="65"/>
      <c r="G1933" s="65"/>
      <c r="H1933" s="65"/>
      <c r="I1933" s="65"/>
    </row>
    <row r="1934" spans="5:9" ht="12.75">
      <c r="E1934" s="65"/>
      <c r="F1934" s="65"/>
      <c r="G1934" s="65"/>
      <c r="H1934" s="65"/>
      <c r="I1934" s="65"/>
    </row>
    <row r="1935" spans="5:9" ht="12.75">
      <c r="E1935" s="65"/>
      <c r="F1935" s="65"/>
      <c r="G1935" s="65"/>
      <c r="H1935" s="65"/>
      <c r="I1935" s="65"/>
    </row>
    <row r="1936" spans="5:9" ht="12.75">
      <c r="E1936" s="65"/>
      <c r="F1936" s="65"/>
      <c r="G1936" s="65"/>
      <c r="H1936" s="65"/>
      <c r="I1936" s="65"/>
    </row>
    <row r="1937" spans="5:9" ht="12.75">
      <c r="E1937" s="65"/>
      <c r="F1937" s="65"/>
      <c r="G1937" s="65"/>
      <c r="H1937" s="65"/>
      <c r="I1937" s="65"/>
    </row>
    <row r="1938" spans="5:9" ht="12.75">
      <c r="E1938" s="65"/>
      <c r="F1938" s="65"/>
      <c r="G1938" s="65"/>
      <c r="H1938" s="65"/>
      <c r="I1938" s="65"/>
    </row>
    <row r="1939" spans="5:9" ht="12.75">
      <c r="E1939" s="65"/>
      <c r="F1939" s="65"/>
      <c r="G1939" s="65"/>
      <c r="H1939" s="65"/>
      <c r="I1939" s="65"/>
    </row>
    <row r="1940" spans="5:9" ht="12.75">
      <c r="E1940" s="65"/>
      <c r="F1940" s="65"/>
      <c r="G1940" s="65"/>
      <c r="H1940" s="65"/>
      <c r="I1940" s="65"/>
    </row>
    <row r="1941" spans="5:9" ht="12.75">
      <c r="E1941" s="65"/>
      <c r="F1941" s="65"/>
      <c r="G1941" s="65"/>
      <c r="H1941" s="65"/>
      <c r="I1941" s="65"/>
    </row>
    <row r="1942" spans="5:9" ht="12.75">
      <c r="E1942" s="65"/>
      <c r="F1942" s="65"/>
      <c r="G1942" s="65"/>
      <c r="H1942" s="65"/>
      <c r="I1942" s="65"/>
    </row>
    <row r="1943" spans="5:9" ht="12.75">
      <c r="E1943" s="65"/>
      <c r="F1943" s="65"/>
      <c r="G1943" s="65"/>
      <c r="H1943" s="65"/>
      <c r="I1943" s="65"/>
    </row>
    <row r="1944" spans="5:9" ht="12.75">
      <c r="E1944" s="65"/>
      <c r="F1944" s="65"/>
      <c r="G1944" s="65"/>
      <c r="H1944" s="65"/>
      <c r="I1944" s="65"/>
    </row>
    <row r="1945" spans="5:9" ht="12.75">
      <c r="E1945" s="65"/>
      <c r="F1945" s="65"/>
      <c r="G1945" s="65"/>
      <c r="H1945" s="65"/>
      <c r="I1945" s="65"/>
    </row>
    <row r="1946" spans="5:9" ht="12.75">
      <c r="E1946" s="65"/>
      <c r="F1946" s="65"/>
      <c r="G1946" s="65"/>
      <c r="H1946" s="65"/>
      <c r="I1946" s="65"/>
    </row>
    <row r="1947" spans="5:9" ht="12.75">
      <c r="E1947" s="65"/>
      <c r="F1947" s="65"/>
      <c r="G1947" s="65"/>
      <c r="H1947" s="65"/>
      <c r="I1947" s="65"/>
    </row>
    <row r="1948" spans="5:9" ht="12.75">
      <c r="E1948" s="65"/>
      <c r="F1948" s="65"/>
      <c r="G1948" s="65"/>
      <c r="H1948" s="65"/>
      <c r="I1948" s="65"/>
    </row>
    <row r="1949" spans="5:9" ht="12.75">
      <c r="E1949" s="65"/>
      <c r="F1949" s="65"/>
      <c r="G1949" s="65"/>
      <c r="H1949" s="65"/>
      <c r="I1949" s="65"/>
    </row>
    <row r="1950" spans="5:9" ht="12.75">
      <c r="E1950" s="65"/>
      <c r="F1950" s="65"/>
      <c r="G1950" s="65"/>
      <c r="H1950" s="65"/>
      <c r="I1950" s="65"/>
    </row>
    <row r="1951" spans="5:9" ht="12.75">
      <c r="E1951" s="65"/>
      <c r="F1951" s="65"/>
      <c r="G1951" s="65"/>
      <c r="H1951" s="65"/>
      <c r="I1951" s="65"/>
    </row>
    <row r="1952" spans="5:9" ht="12.75">
      <c r="E1952" s="65"/>
      <c r="F1952" s="65"/>
      <c r="G1952" s="65"/>
      <c r="H1952" s="65"/>
      <c r="I1952" s="65"/>
    </row>
    <row r="1953" spans="5:9" ht="12.75">
      <c r="E1953" s="65"/>
      <c r="F1953" s="65"/>
      <c r="G1953" s="65"/>
      <c r="H1953" s="65"/>
      <c r="I1953" s="65"/>
    </row>
    <row r="1954" spans="5:9" ht="12.75">
      <c r="E1954" s="65"/>
      <c r="F1954" s="65"/>
      <c r="G1954" s="65"/>
      <c r="H1954" s="65"/>
      <c r="I1954" s="65"/>
    </row>
    <row r="1955" spans="5:9" ht="12.75">
      <c r="E1955" s="65"/>
      <c r="F1955" s="65"/>
      <c r="G1955" s="65"/>
      <c r="H1955" s="65"/>
      <c r="I1955" s="65"/>
    </row>
    <row r="1956" spans="5:9" ht="12.75">
      <c r="E1956" s="65"/>
      <c r="F1956" s="65"/>
      <c r="G1956" s="65"/>
      <c r="H1956" s="65"/>
      <c r="I1956" s="65"/>
    </row>
    <row r="1957" spans="5:9" ht="12.75">
      <c r="E1957" s="65"/>
      <c r="F1957" s="65"/>
      <c r="G1957" s="65"/>
      <c r="H1957" s="65"/>
      <c r="I1957" s="65"/>
    </row>
    <row r="1958" spans="5:9" ht="12.75">
      <c r="E1958" s="65"/>
      <c r="F1958" s="65"/>
      <c r="G1958" s="65"/>
      <c r="H1958" s="65"/>
      <c r="I1958" s="65"/>
    </row>
    <row r="1959" spans="5:9" ht="12.75">
      <c r="E1959" s="65"/>
      <c r="F1959" s="65"/>
      <c r="G1959" s="65"/>
      <c r="H1959" s="65"/>
      <c r="I1959" s="65"/>
    </row>
    <row r="1960" spans="5:9" ht="12.75">
      <c r="E1960" s="65"/>
      <c r="F1960" s="65"/>
      <c r="G1960" s="65"/>
      <c r="H1960" s="65"/>
      <c r="I1960" s="65"/>
    </row>
    <row r="1961" spans="5:9" ht="12.75">
      <c r="E1961" s="65"/>
      <c r="F1961" s="65"/>
      <c r="G1961" s="65"/>
      <c r="H1961" s="65"/>
      <c r="I1961" s="65"/>
    </row>
    <row r="1962" spans="5:9" ht="12.75">
      <c r="E1962" s="65"/>
      <c r="F1962" s="65"/>
      <c r="G1962" s="65"/>
      <c r="H1962" s="65"/>
      <c r="I1962" s="65"/>
    </row>
    <row r="1963" spans="5:9" ht="12.75">
      <c r="E1963" s="65"/>
      <c r="F1963" s="65"/>
      <c r="G1963" s="65"/>
      <c r="H1963" s="65"/>
      <c r="I1963" s="65"/>
    </row>
    <row r="1964" spans="5:9" ht="12.75">
      <c r="E1964" s="65"/>
      <c r="F1964" s="65"/>
      <c r="G1964" s="65"/>
      <c r="H1964" s="65"/>
      <c r="I1964" s="65"/>
    </row>
    <row r="1965" spans="5:9" ht="12.75">
      <c r="E1965" s="65"/>
      <c r="F1965" s="65"/>
      <c r="G1965" s="65"/>
      <c r="H1965" s="65"/>
      <c r="I1965" s="65"/>
    </row>
    <row r="1966" spans="5:9" ht="12.75">
      <c r="E1966" s="65"/>
      <c r="F1966" s="65"/>
      <c r="G1966" s="65"/>
      <c r="H1966" s="65"/>
      <c r="I1966" s="65"/>
    </row>
    <row r="1967" spans="5:9" ht="12.75">
      <c r="E1967" s="65"/>
      <c r="F1967" s="65"/>
      <c r="G1967" s="65"/>
      <c r="H1967" s="65"/>
      <c r="I1967" s="65"/>
    </row>
    <row r="1968" spans="5:9" ht="12.75">
      <c r="E1968" s="65"/>
      <c r="F1968" s="65"/>
      <c r="G1968" s="65"/>
      <c r="H1968" s="65"/>
      <c r="I1968" s="65"/>
    </row>
    <row r="1969" spans="5:9" ht="12.75">
      <c r="E1969" s="65"/>
      <c r="F1969" s="65"/>
      <c r="G1969" s="65"/>
      <c r="H1969" s="65"/>
      <c r="I1969" s="65"/>
    </row>
    <row r="1970" spans="5:9" ht="12.75">
      <c r="E1970" s="65"/>
      <c r="F1970" s="65"/>
      <c r="G1970" s="65"/>
      <c r="H1970" s="65"/>
      <c r="I1970" s="65"/>
    </row>
    <row r="1971" spans="5:9" ht="12.75">
      <c r="E1971" s="65"/>
      <c r="F1971" s="65"/>
      <c r="G1971" s="65"/>
      <c r="H1971" s="65"/>
      <c r="I1971" s="65"/>
    </row>
    <row r="1972" spans="5:9" ht="12.75">
      <c r="E1972" s="65"/>
      <c r="F1972" s="65"/>
      <c r="G1972" s="65"/>
      <c r="H1972" s="65"/>
      <c r="I1972" s="65"/>
    </row>
    <row r="1973" spans="5:9" ht="12.75">
      <c r="E1973" s="65"/>
      <c r="F1973" s="65"/>
      <c r="G1973" s="65"/>
      <c r="H1973" s="65"/>
      <c r="I1973" s="65"/>
    </row>
    <row r="1974" spans="5:9" ht="12.75">
      <c r="E1974" s="65"/>
      <c r="F1974" s="65"/>
      <c r="G1974" s="65"/>
      <c r="H1974" s="65"/>
      <c r="I1974" s="65"/>
    </row>
    <row r="1975" spans="5:9" ht="12.75">
      <c r="E1975" s="65"/>
      <c r="F1975" s="65"/>
      <c r="G1975" s="65"/>
      <c r="H1975" s="65"/>
      <c r="I1975" s="65"/>
    </row>
    <row r="1976" spans="5:9" ht="12.75">
      <c r="E1976" s="65"/>
      <c r="F1976" s="65"/>
      <c r="G1976" s="65"/>
      <c r="H1976" s="65"/>
      <c r="I1976" s="65"/>
    </row>
    <row r="1977" spans="5:9" ht="12.75">
      <c r="E1977" s="65"/>
      <c r="F1977" s="65"/>
      <c r="G1977" s="65"/>
      <c r="H1977" s="65"/>
      <c r="I1977" s="65"/>
    </row>
    <row r="1978" spans="5:9" ht="12.75">
      <c r="E1978" s="65"/>
      <c r="F1978" s="65"/>
      <c r="G1978" s="65"/>
      <c r="H1978" s="65"/>
      <c r="I1978" s="65"/>
    </row>
    <row r="1979" spans="5:9" ht="12.75">
      <c r="E1979" s="65"/>
      <c r="F1979" s="65"/>
      <c r="G1979" s="65"/>
      <c r="H1979" s="65"/>
      <c r="I1979" s="65"/>
    </row>
    <row r="1980" spans="5:9" ht="12.75">
      <c r="E1980" s="65"/>
      <c r="F1980" s="65"/>
      <c r="G1980" s="65"/>
      <c r="H1980" s="65"/>
      <c r="I1980" s="65"/>
    </row>
    <row r="1981" spans="5:9" ht="12.75">
      <c r="E1981" s="65"/>
      <c r="F1981" s="65"/>
      <c r="G1981" s="65"/>
      <c r="H1981" s="65"/>
      <c r="I1981" s="65"/>
    </row>
    <row r="1982" spans="5:9" ht="12.75">
      <c r="E1982" s="65"/>
      <c r="F1982" s="65"/>
      <c r="G1982" s="65"/>
      <c r="H1982" s="65"/>
      <c r="I1982" s="65"/>
    </row>
    <row r="1983" spans="5:9" ht="12.75">
      <c r="E1983" s="65"/>
      <c r="F1983" s="65"/>
      <c r="G1983" s="65"/>
      <c r="H1983" s="65"/>
      <c r="I1983" s="65"/>
    </row>
    <row r="1984" spans="5:9" ht="12.75">
      <c r="E1984" s="65"/>
      <c r="F1984" s="65"/>
      <c r="G1984" s="65"/>
      <c r="H1984" s="65"/>
      <c r="I1984" s="65"/>
    </row>
    <row r="1985" spans="5:9" ht="12.75">
      <c r="E1985" s="65"/>
      <c r="F1985" s="65"/>
      <c r="G1985" s="65"/>
      <c r="H1985" s="65"/>
      <c r="I1985" s="65"/>
    </row>
    <row r="1986" spans="5:9" ht="12.75">
      <c r="E1986" s="65"/>
      <c r="F1986" s="65"/>
      <c r="G1986" s="65"/>
      <c r="H1986" s="65"/>
      <c r="I1986" s="65"/>
    </row>
    <row r="1987" spans="5:9" ht="12.75">
      <c r="E1987" s="65"/>
      <c r="F1987" s="65"/>
      <c r="G1987" s="65"/>
      <c r="H1987" s="65"/>
      <c r="I1987" s="65"/>
    </row>
    <row r="1988" spans="5:9" ht="12.75">
      <c r="E1988" s="65"/>
      <c r="F1988" s="65"/>
      <c r="G1988" s="65"/>
      <c r="H1988" s="65"/>
      <c r="I1988" s="65"/>
    </row>
    <row r="1989" spans="5:9" ht="12.75">
      <c r="E1989" s="65"/>
      <c r="F1989" s="65"/>
      <c r="G1989" s="65"/>
      <c r="H1989" s="65"/>
      <c r="I1989" s="65"/>
    </row>
    <row r="1990" spans="5:9" ht="12.75">
      <c r="E1990" s="65"/>
      <c r="F1990" s="65"/>
      <c r="G1990" s="65"/>
      <c r="H1990" s="65"/>
      <c r="I1990" s="65"/>
    </row>
    <row r="1991" spans="5:9" ht="12.75">
      <c r="E1991" s="65"/>
      <c r="F1991" s="65"/>
      <c r="G1991" s="65"/>
      <c r="H1991" s="65"/>
      <c r="I1991" s="65"/>
    </row>
    <row r="1992" spans="5:9" ht="12.75">
      <c r="E1992" s="65"/>
      <c r="F1992" s="65"/>
      <c r="G1992" s="65"/>
      <c r="H1992" s="65"/>
      <c r="I1992" s="65"/>
    </row>
    <row r="1993" spans="5:9" ht="12.75">
      <c r="E1993" s="65"/>
      <c r="F1993" s="65"/>
      <c r="G1993" s="65"/>
      <c r="H1993" s="65"/>
      <c r="I1993" s="65"/>
    </row>
    <row r="1994" spans="5:9" ht="12.75">
      <c r="E1994" s="65"/>
      <c r="F1994" s="65"/>
      <c r="G1994" s="65"/>
      <c r="H1994" s="65"/>
      <c r="I1994" s="65"/>
    </row>
    <row r="1995" spans="5:9" ht="12.75">
      <c r="E1995" s="65"/>
      <c r="F1995" s="65"/>
      <c r="G1995" s="65"/>
      <c r="H1995" s="65"/>
      <c r="I1995" s="65"/>
    </row>
    <row r="1996" spans="5:9" ht="12.75">
      <c r="E1996" s="65"/>
      <c r="F1996" s="65"/>
      <c r="G1996" s="65"/>
      <c r="H1996" s="65"/>
      <c r="I1996" s="65"/>
    </row>
    <row r="1997" spans="5:9" ht="12.75">
      <c r="E1997" s="65"/>
      <c r="F1997" s="65"/>
      <c r="G1997" s="65"/>
      <c r="H1997" s="65"/>
      <c r="I1997" s="65"/>
    </row>
    <row r="1998" spans="5:9" ht="12.75">
      <c r="E1998" s="65"/>
      <c r="F1998" s="65"/>
      <c r="G1998" s="65"/>
      <c r="H1998" s="65"/>
      <c r="I1998" s="65"/>
    </row>
    <row r="1999" spans="5:9" ht="12.75">
      <c r="E1999" s="65"/>
      <c r="F1999" s="65"/>
      <c r="G1999" s="65"/>
      <c r="H1999" s="65"/>
      <c r="I1999" s="65"/>
    </row>
    <row r="2000" spans="5:9" ht="12.75">
      <c r="E2000" s="65"/>
      <c r="F2000" s="65"/>
      <c r="G2000" s="65"/>
      <c r="H2000" s="65"/>
      <c r="I2000" s="65"/>
    </row>
    <row r="2001" spans="5:9" ht="12.75">
      <c r="E2001" s="65"/>
      <c r="F2001" s="65"/>
      <c r="G2001" s="65"/>
      <c r="H2001" s="65"/>
      <c r="I2001" s="65"/>
    </row>
    <row r="2002" spans="5:9" ht="12.75">
      <c r="E2002" s="65"/>
      <c r="F2002" s="65"/>
      <c r="G2002" s="65"/>
      <c r="H2002" s="65"/>
      <c r="I2002" s="65"/>
    </row>
    <row r="2003" spans="5:9" ht="12.75">
      <c r="E2003" s="65"/>
      <c r="F2003" s="65"/>
      <c r="G2003" s="65"/>
      <c r="H2003" s="65"/>
      <c r="I2003" s="65"/>
    </row>
    <row r="2004" spans="5:9" ht="12.75">
      <c r="E2004" s="65"/>
      <c r="F2004" s="65"/>
      <c r="G2004" s="65"/>
      <c r="H2004" s="65"/>
      <c r="I2004" s="65"/>
    </row>
    <row r="2005" spans="5:9" ht="12.75">
      <c r="E2005" s="65"/>
      <c r="F2005" s="65"/>
      <c r="G2005" s="65"/>
      <c r="H2005" s="65"/>
      <c r="I2005" s="65"/>
    </row>
    <row r="2006" spans="5:9" ht="12.75">
      <c r="E2006" s="65"/>
      <c r="F2006" s="65"/>
      <c r="G2006" s="65"/>
      <c r="H2006" s="65"/>
      <c r="I2006" s="65"/>
    </row>
    <row r="2007" spans="5:9" ht="12.75">
      <c r="E2007" s="65"/>
      <c r="F2007" s="65"/>
      <c r="G2007" s="65"/>
      <c r="H2007" s="65"/>
      <c r="I2007" s="65"/>
    </row>
    <row r="2008" spans="5:9" ht="12.75">
      <c r="E2008" s="65"/>
      <c r="F2008" s="65"/>
      <c r="G2008" s="65"/>
      <c r="H2008" s="65"/>
      <c r="I2008" s="65"/>
    </row>
    <row r="2009" spans="5:9" ht="12.75">
      <c r="E2009" s="65"/>
      <c r="F2009" s="65"/>
      <c r="G2009" s="65"/>
      <c r="H2009" s="65"/>
      <c r="I2009" s="65"/>
    </row>
    <row r="2010" spans="5:9" ht="12.75">
      <c r="E2010" s="65"/>
      <c r="F2010" s="65"/>
      <c r="G2010" s="65"/>
      <c r="H2010" s="65"/>
      <c r="I2010" s="65"/>
    </row>
    <row r="2011" spans="5:9" ht="12.75">
      <c r="E2011" s="65"/>
      <c r="F2011" s="65"/>
      <c r="G2011" s="65"/>
      <c r="H2011" s="65"/>
      <c r="I2011" s="65"/>
    </row>
    <row r="2012" spans="5:9" ht="12.75">
      <c r="E2012" s="65"/>
      <c r="F2012" s="65"/>
      <c r="G2012" s="65"/>
      <c r="H2012" s="65"/>
      <c r="I2012" s="65"/>
    </row>
    <row r="2013" spans="5:9" ht="12.75">
      <c r="E2013" s="65"/>
      <c r="F2013" s="65"/>
      <c r="G2013" s="65"/>
      <c r="H2013" s="65"/>
      <c r="I2013" s="65"/>
    </row>
    <row r="2014" spans="5:9" ht="12.75">
      <c r="E2014" s="65"/>
      <c r="F2014" s="65"/>
      <c r="G2014" s="65"/>
      <c r="H2014" s="65"/>
      <c r="I2014" s="65"/>
    </row>
    <row r="2015" spans="5:9" ht="12.75">
      <c r="E2015" s="65"/>
      <c r="F2015" s="65"/>
      <c r="G2015" s="65"/>
      <c r="H2015" s="65"/>
      <c r="I2015" s="65"/>
    </row>
    <row r="2016" spans="5:9" ht="12.75">
      <c r="E2016" s="65"/>
      <c r="F2016" s="65"/>
      <c r="G2016" s="65"/>
      <c r="H2016" s="65"/>
      <c r="I2016" s="65"/>
    </row>
    <row r="2017" spans="5:9" ht="12.75">
      <c r="E2017" s="65"/>
      <c r="F2017" s="65"/>
      <c r="G2017" s="65"/>
      <c r="H2017" s="65"/>
      <c r="I2017" s="65"/>
    </row>
    <row r="2018" spans="5:9" ht="12.75">
      <c r="E2018" s="65"/>
      <c r="F2018" s="65"/>
      <c r="G2018" s="65"/>
      <c r="H2018" s="65"/>
      <c r="I2018" s="65"/>
    </row>
    <row r="2019" spans="5:9" ht="12.75">
      <c r="E2019" s="65"/>
      <c r="F2019" s="65"/>
      <c r="G2019" s="65"/>
      <c r="H2019" s="65"/>
      <c r="I2019" s="65"/>
    </row>
    <row r="2020" spans="5:9" ht="12.75">
      <c r="E2020" s="65"/>
      <c r="F2020" s="65"/>
      <c r="G2020" s="65"/>
      <c r="H2020" s="65"/>
      <c r="I2020" s="65"/>
    </row>
    <row r="2021" spans="5:9" ht="12.75">
      <c r="E2021" s="65"/>
      <c r="F2021" s="65"/>
      <c r="G2021" s="65"/>
      <c r="H2021" s="65"/>
      <c r="I2021" s="65"/>
    </row>
    <row r="2022" spans="5:9" ht="12.75">
      <c r="E2022" s="65"/>
      <c r="F2022" s="65"/>
      <c r="G2022" s="65"/>
      <c r="H2022" s="65"/>
      <c r="I2022" s="65"/>
    </row>
    <row r="2023" spans="5:9" ht="12.75">
      <c r="E2023" s="65"/>
      <c r="F2023" s="65"/>
      <c r="G2023" s="65"/>
      <c r="H2023" s="65"/>
      <c r="I2023" s="65"/>
    </row>
    <row r="2024" spans="5:9" ht="12.75">
      <c r="E2024" s="65"/>
      <c r="F2024" s="65"/>
      <c r="G2024" s="65"/>
      <c r="H2024" s="65"/>
      <c r="I2024" s="65"/>
    </row>
    <row r="2025" spans="5:9" ht="12.75">
      <c r="E2025" s="65"/>
      <c r="F2025" s="65"/>
      <c r="G2025" s="65"/>
      <c r="H2025" s="65"/>
      <c r="I2025" s="65"/>
    </row>
    <row r="2026" spans="5:9" ht="12.75">
      <c r="E2026" s="65"/>
      <c r="F2026" s="65"/>
      <c r="G2026" s="65"/>
      <c r="H2026" s="65"/>
      <c r="I2026" s="65"/>
    </row>
    <row r="2027" spans="5:9" ht="12.75">
      <c r="E2027" s="65"/>
      <c r="F2027" s="65"/>
      <c r="G2027" s="65"/>
      <c r="H2027" s="65"/>
      <c r="I2027" s="65"/>
    </row>
    <row r="2028" spans="5:9" ht="12.75">
      <c r="E2028" s="65"/>
      <c r="F2028" s="65"/>
      <c r="G2028" s="65"/>
      <c r="H2028" s="65"/>
      <c r="I2028" s="65"/>
    </row>
    <row r="2029" spans="5:9" ht="12.75">
      <c r="E2029" s="65"/>
      <c r="F2029" s="65"/>
      <c r="G2029" s="65"/>
      <c r="H2029" s="65"/>
      <c r="I2029" s="65"/>
    </row>
    <row r="2030" spans="5:9" ht="12.75">
      <c r="E2030" s="65"/>
      <c r="F2030" s="65"/>
      <c r="G2030" s="65"/>
      <c r="H2030" s="65"/>
      <c r="I2030" s="65"/>
    </row>
    <row r="2031" spans="5:9" ht="12.75">
      <c r="E2031" s="65"/>
      <c r="F2031" s="65"/>
      <c r="G2031" s="65"/>
      <c r="H2031" s="65"/>
      <c r="I2031" s="65"/>
    </row>
    <row r="2032" spans="5:9" ht="12.75">
      <c r="E2032" s="65"/>
      <c r="F2032" s="65"/>
      <c r="G2032" s="65"/>
      <c r="H2032" s="65"/>
      <c r="I2032" s="65"/>
    </row>
    <row r="2033" spans="5:9" ht="12.75">
      <c r="E2033" s="65"/>
      <c r="F2033" s="65"/>
      <c r="G2033" s="65"/>
      <c r="H2033" s="65"/>
      <c r="I2033" s="65"/>
    </row>
    <row r="2034" spans="5:9" ht="12.75">
      <c r="E2034" s="65"/>
      <c r="F2034" s="65"/>
      <c r="G2034" s="65"/>
      <c r="H2034" s="65"/>
      <c r="I2034" s="65"/>
    </row>
    <row r="2035" spans="5:9" ht="12.75">
      <c r="E2035" s="65"/>
      <c r="F2035" s="65"/>
      <c r="G2035" s="65"/>
      <c r="H2035" s="65"/>
      <c r="I2035" s="65"/>
    </row>
    <row r="2036" spans="5:9" ht="12.75">
      <c r="E2036" s="65"/>
      <c r="F2036" s="65"/>
      <c r="G2036" s="65"/>
      <c r="H2036" s="65"/>
      <c r="I2036" s="65"/>
    </row>
    <row r="2037" spans="5:9" ht="12.75">
      <c r="E2037" s="65"/>
      <c r="F2037" s="65"/>
      <c r="G2037" s="65"/>
      <c r="H2037" s="65"/>
      <c r="I2037" s="65"/>
    </row>
    <row r="2038" spans="5:9" ht="12.75">
      <c r="E2038" s="65"/>
      <c r="F2038" s="65"/>
      <c r="G2038" s="65"/>
      <c r="H2038" s="65"/>
      <c r="I2038" s="65"/>
    </row>
    <row r="2039" spans="5:9" ht="12.75">
      <c r="E2039" s="65"/>
      <c r="F2039" s="65"/>
      <c r="G2039" s="65"/>
      <c r="H2039" s="65"/>
      <c r="I2039" s="65"/>
    </row>
    <row r="2040" spans="5:9" ht="12.75">
      <c r="E2040" s="65"/>
      <c r="F2040" s="65"/>
      <c r="G2040" s="65"/>
      <c r="H2040" s="65"/>
      <c r="I2040" s="65"/>
    </row>
    <row r="2041" spans="5:9" ht="12.75">
      <c r="E2041" s="65"/>
      <c r="F2041" s="65"/>
      <c r="G2041" s="65"/>
      <c r="H2041" s="65"/>
      <c r="I2041" s="65"/>
    </row>
    <row r="2042" spans="5:9" ht="12.75">
      <c r="E2042" s="65"/>
      <c r="F2042" s="65"/>
      <c r="G2042" s="65"/>
      <c r="H2042" s="65"/>
      <c r="I2042" s="65"/>
    </row>
    <row r="2043" spans="5:9" ht="12.75">
      <c r="E2043" s="65"/>
      <c r="F2043" s="65"/>
      <c r="G2043" s="65"/>
      <c r="H2043" s="65"/>
      <c r="I2043" s="65"/>
    </row>
    <row r="2044" spans="5:9" ht="12.75">
      <c r="E2044" s="65"/>
      <c r="F2044" s="65"/>
      <c r="G2044" s="65"/>
      <c r="H2044" s="65"/>
      <c r="I2044" s="65"/>
    </row>
    <row r="2045" spans="5:9" ht="12.75">
      <c r="E2045" s="65"/>
      <c r="F2045" s="65"/>
      <c r="G2045" s="65"/>
      <c r="H2045" s="65"/>
      <c r="I2045" s="65"/>
    </row>
    <row r="2046" spans="5:9" ht="12.75">
      <c r="E2046" s="65"/>
      <c r="F2046" s="65"/>
      <c r="G2046" s="65"/>
      <c r="H2046" s="65"/>
      <c r="I2046" s="65"/>
    </row>
    <row r="2047" spans="5:9" ht="12.75">
      <c r="E2047" s="65"/>
      <c r="F2047" s="65"/>
      <c r="G2047" s="65"/>
      <c r="H2047" s="65"/>
      <c r="I2047" s="65"/>
    </row>
    <row r="2048" spans="5:9" ht="12.75">
      <c r="E2048" s="65"/>
      <c r="F2048" s="65"/>
      <c r="G2048" s="65"/>
      <c r="H2048" s="65"/>
      <c r="I2048" s="65"/>
    </row>
    <row r="2049" spans="5:9" ht="12.75">
      <c r="E2049" s="65"/>
      <c r="F2049" s="65"/>
      <c r="G2049" s="65"/>
      <c r="H2049" s="65"/>
      <c r="I2049" s="65"/>
    </row>
    <row r="2050" spans="5:9" ht="12.75">
      <c r="E2050" s="65"/>
      <c r="F2050" s="65"/>
      <c r="G2050" s="65"/>
      <c r="H2050" s="65"/>
      <c r="I2050" s="65"/>
    </row>
    <row r="2051" spans="5:9" ht="12.75">
      <c r="E2051" s="65"/>
      <c r="F2051" s="65"/>
      <c r="G2051" s="65"/>
      <c r="H2051" s="65"/>
      <c r="I2051" s="65"/>
    </row>
    <row r="2052" spans="5:9" ht="12.75">
      <c r="E2052" s="65"/>
      <c r="F2052" s="65"/>
      <c r="G2052" s="65"/>
      <c r="H2052" s="65"/>
      <c r="I2052" s="65"/>
    </row>
    <row r="2053" spans="5:9" ht="12.75">
      <c r="E2053" s="65"/>
      <c r="F2053" s="65"/>
      <c r="G2053" s="65"/>
      <c r="H2053" s="65"/>
      <c r="I2053" s="65"/>
    </row>
    <row r="2054" spans="5:9" ht="12.75">
      <c r="E2054" s="65"/>
      <c r="F2054" s="65"/>
      <c r="G2054" s="65"/>
      <c r="H2054" s="65"/>
      <c r="I2054" s="65"/>
    </row>
    <row r="2055" spans="5:9" ht="12.75">
      <c r="E2055" s="65"/>
      <c r="F2055" s="65"/>
      <c r="G2055" s="65"/>
      <c r="H2055" s="65"/>
      <c r="I2055" s="65"/>
    </row>
    <row r="2056" spans="5:9" ht="12.75">
      <c r="E2056" s="65"/>
      <c r="F2056" s="65"/>
      <c r="G2056" s="65"/>
      <c r="H2056" s="65"/>
      <c r="I2056" s="65"/>
    </row>
    <row r="2057" spans="5:9" ht="12.75">
      <c r="E2057" s="65"/>
      <c r="F2057" s="65"/>
      <c r="G2057" s="65"/>
      <c r="H2057" s="65"/>
      <c r="I2057" s="65"/>
    </row>
    <row r="2058" spans="5:9" ht="12.75">
      <c r="E2058" s="65"/>
      <c r="F2058" s="65"/>
      <c r="G2058" s="65"/>
      <c r="H2058" s="65"/>
      <c r="I2058" s="65"/>
    </row>
    <row r="2059" spans="5:9" ht="12.75">
      <c r="E2059" s="65"/>
      <c r="F2059" s="65"/>
      <c r="G2059" s="65"/>
      <c r="H2059" s="65"/>
      <c r="I2059" s="65"/>
    </row>
    <row r="2060" spans="5:9" ht="12.75">
      <c r="E2060" s="65"/>
      <c r="F2060" s="65"/>
      <c r="G2060" s="65"/>
      <c r="H2060" s="65"/>
      <c r="I2060" s="65"/>
    </row>
    <row r="2061" spans="5:9" ht="12.75">
      <c r="E2061" s="65"/>
      <c r="F2061" s="65"/>
      <c r="G2061" s="65"/>
      <c r="H2061" s="65"/>
      <c r="I2061" s="65"/>
    </row>
    <row r="2062" spans="5:9" ht="12.75">
      <c r="E2062" s="65"/>
      <c r="F2062" s="65"/>
      <c r="G2062" s="65"/>
      <c r="H2062" s="65"/>
      <c r="I2062" s="65"/>
    </row>
    <row r="2063" spans="5:9" ht="12.75">
      <c r="E2063" s="65"/>
      <c r="F2063" s="65"/>
      <c r="G2063" s="65"/>
      <c r="H2063" s="65"/>
      <c r="I2063" s="65"/>
    </row>
    <row r="2064" spans="5:9" ht="12.75">
      <c r="E2064" s="65"/>
      <c r="F2064" s="65"/>
      <c r="G2064" s="65"/>
      <c r="H2064" s="65"/>
      <c r="I2064" s="65"/>
    </row>
    <row r="2065" spans="5:9" ht="12.75">
      <c r="E2065" s="65"/>
      <c r="F2065" s="65"/>
      <c r="G2065" s="65"/>
      <c r="H2065" s="65"/>
      <c r="I2065" s="65"/>
    </row>
    <row r="2066" spans="5:9" ht="12.75">
      <c r="E2066" s="65"/>
      <c r="F2066" s="65"/>
      <c r="G2066" s="65"/>
      <c r="H2066" s="65"/>
      <c r="I2066" s="65"/>
    </row>
    <row r="2067" spans="5:9" ht="12.75">
      <c r="E2067" s="65"/>
      <c r="F2067" s="65"/>
      <c r="G2067" s="65"/>
      <c r="H2067" s="65"/>
      <c r="I2067" s="65"/>
    </row>
    <row r="2068" spans="5:9" ht="12.75">
      <c r="E2068" s="65"/>
      <c r="F2068" s="65"/>
      <c r="G2068" s="65"/>
      <c r="H2068" s="65"/>
      <c r="I2068" s="65"/>
    </row>
    <row r="2069" spans="5:9" ht="12.75">
      <c r="E2069" s="65"/>
      <c r="F2069" s="65"/>
      <c r="G2069" s="65"/>
      <c r="H2069" s="65"/>
      <c r="I2069" s="65"/>
    </row>
    <row r="2070" spans="5:9" ht="12.75">
      <c r="E2070" s="65"/>
      <c r="F2070" s="65"/>
      <c r="G2070" s="65"/>
      <c r="H2070" s="65"/>
      <c r="I2070" s="65"/>
    </row>
    <row r="2071" spans="5:9" ht="12.75">
      <c r="E2071" s="65"/>
      <c r="F2071" s="65"/>
      <c r="G2071" s="65"/>
      <c r="H2071" s="65"/>
      <c r="I2071" s="65"/>
    </row>
    <row r="2072" spans="5:9" ht="12.75">
      <c r="E2072" s="65"/>
      <c r="F2072" s="65"/>
      <c r="G2072" s="65"/>
      <c r="H2072" s="65"/>
      <c r="I2072" s="65"/>
    </row>
    <row r="2073" spans="5:9" ht="12.75">
      <c r="E2073" s="65"/>
      <c r="F2073" s="65"/>
      <c r="G2073" s="65"/>
      <c r="H2073" s="65"/>
      <c r="I2073" s="65"/>
    </row>
    <row r="2074" spans="5:9" ht="12.75">
      <c r="E2074" s="65"/>
      <c r="F2074" s="65"/>
      <c r="G2074" s="65"/>
      <c r="H2074" s="65"/>
      <c r="I2074" s="65"/>
    </row>
    <row r="2075" spans="5:9" ht="12.75">
      <c r="E2075" s="65"/>
      <c r="F2075" s="65"/>
      <c r="G2075" s="65"/>
      <c r="H2075" s="65"/>
      <c r="I2075" s="65"/>
    </row>
    <row r="2076" spans="5:9" ht="12.75">
      <c r="E2076" s="65"/>
      <c r="F2076" s="65"/>
      <c r="G2076" s="65"/>
      <c r="H2076" s="65"/>
      <c r="I2076" s="65"/>
    </row>
    <row r="2077" spans="5:9" ht="12.75">
      <c r="E2077" s="65"/>
      <c r="F2077" s="65"/>
      <c r="G2077" s="65"/>
      <c r="H2077" s="65"/>
      <c r="I2077" s="65"/>
    </row>
    <row r="2078" spans="5:9" ht="12.75">
      <c r="E2078" s="65"/>
      <c r="F2078" s="65"/>
      <c r="G2078" s="65"/>
      <c r="H2078" s="65"/>
      <c r="I2078" s="65"/>
    </row>
    <row r="2079" spans="5:9" ht="12.75">
      <c r="E2079" s="65"/>
      <c r="F2079" s="65"/>
      <c r="G2079" s="65"/>
      <c r="H2079" s="65"/>
      <c r="I2079" s="65"/>
    </row>
    <row r="2080" spans="5:9" ht="12.75">
      <c r="E2080" s="65"/>
      <c r="F2080" s="65"/>
      <c r="G2080" s="65"/>
      <c r="H2080" s="65"/>
      <c r="I2080" s="65"/>
    </row>
    <row r="2081" spans="5:9" ht="12.75">
      <c r="E2081" s="65"/>
      <c r="F2081" s="65"/>
      <c r="G2081" s="65"/>
      <c r="H2081" s="65"/>
      <c r="I2081" s="65"/>
    </row>
    <row r="2082" spans="5:9" ht="12.75">
      <c r="E2082" s="65"/>
      <c r="F2082" s="65"/>
      <c r="G2082" s="65"/>
      <c r="H2082" s="65"/>
      <c r="I2082" s="65"/>
    </row>
    <row r="2083" spans="5:9" ht="12.75">
      <c r="E2083" s="65"/>
      <c r="F2083" s="65"/>
      <c r="G2083" s="65"/>
      <c r="H2083" s="65"/>
      <c r="I2083" s="65"/>
    </row>
    <row r="2084" spans="5:9" ht="12.75">
      <c r="E2084" s="65"/>
      <c r="F2084" s="65"/>
      <c r="G2084" s="65"/>
      <c r="H2084" s="65"/>
      <c r="I2084" s="65"/>
    </row>
    <row r="2085" spans="5:9" ht="12.75">
      <c r="E2085" s="65"/>
      <c r="F2085" s="65"/>
      <c r="G2085" s="65"/>
      <c r="H2085" s="65"/>
      <c r="I2085" s="65"/>
    </row>
    <row r="2086" spans="5:9" ht="12.75">
      <c r="E2086" s="65"/>
      <c r="F2086" s="65"/>
      <c r="G2086" s="65"/>
      <c r="H2086" s="65"/>
      <c r="I2086" s="65"/>
    </row>
    <row r="2087" spans="5:9" ht="12.75">
      <c r="E2087" s="65"/>
      <c r="F2087" s="65"/>
      <c r="G2087" s="65"/>
      <c r="H2087" s="65"/>
      <c r="I2087" s="65"/>
    </row>
    <row r="2088" spans="5:9" ht="12.75">
      <c r="E2088" s="65"/>
      <c r="F2088" s="65"/>
      <c r="G2088" s="65"/>
      <c r="H2088" s="65"/>
      <c r="I2088" s="65"/>
    </row>
    <row r="2089" spans="5:9" ht="12.75">
      <c r="E2089" s="65"/>
      <c r="F2089" s="65"/>
      <c r="G2089" s="65"/>
      <c r="H2089" s="65"/>
      <c r="I2089" s="65"/>
    </row>
    <row r="2090" spans="5:9" ht="12.75">
      <c r="E2090" s="65"/>
      <c r="F2090" s="65"/>
      <c r="G2090" s="65"/>
      <c r="H2090" s="65"/>
      <c r="I2090" s="65"/>
    </row>
    <row r="2091" spans="5:9" ht="12.75">
      <c r="E2091" s="65"/>
      <c r="F2091" s="65"/>
      <c r="G2091" s="65"/>
      <c r="H2091" s="65"/>
      <c r="I2091" s="65"/>
    </row>
    <row r="2092" spans="5:9" ht="12.75">
      <c r="E2092" s="65"/>
      <c r="F2092" s="65"/>
      <c r="G2092" s="65"/>
      <c r="H2092" s="65"/>
      <c r="I2092" s="65"/>
    </row>
    <row r="2093" spans="5:9" ht="12.75">
      <c r="E2093" s="65"/>
      <c r="F2093" s="65"/>
      <c r="G2093" s="65"/>
      <c r="H2093" s="65"/>
      <c r="I2093" s="65"/>
    </row>
    <row r="2094" spans="5:9" ht="12.75">
      <c r="E2094" s="65"/>
      <c r="F2094" s="65"/>
      <c r="G2094" s="65"/>
      <c r="H2094" s="65"/>
      <c r="I2094" s="65"/>
    </row>
    <row r="2095" spans="5:9" ht="12.75">
      <c r="E2095" s="65"/>
      <c r="F2095" s="65"/>
      <c r="G2095" s="65"/>
      <c r="H2095" s="65"/>
      <c r="I2095" s="65"/>
    </row>
    <row r="2096" spans="5:9" ht="12.75">
      <c r="E2096" s="65"/>
      <c r="F2096" s="65"/>
      <c r="G2096" s="65"/>
      <c r="H2096" s="65"/>
      <c r="I2096" s="65"/>
    </row>
    <row r="2097" spans="5:9" ht="12.75">
      <c r="E2097" s="65"/>
      <c r="F2097" s="65"/>
      <c r="G2097" s="65"/>
      <c r="H2097" s="65"/>
      <c r="I2097" s="65"/>
    </row>
    <row r="2098" spans="5:9" ht="12.75">
      <c r="E2098" s="65"/>
      <c r="F2098" s="65"/>
      <c r="G2098" s="65"/>
      <c r="H2098" s="65"/>
      <c r="I2098" s="65"/>
    </row>
    <row r="2099" spans="5:9" ht="12.75">
      <c r="E2099" s="65"/>
      <c r="F2099" s="65"/>
      <c r="G2099" s="65"/>
      <c r="H2099" s="65"/>
      <c r="I2099" s="65"/>
    </row>
    <row r="2100" spans="5:9" ht="12.75">
      <c r="E2100" s="65"/>
      <c r="F2100" s="65"/>
      <c r="G2100" s="65"/>
      <c r="H2100" s="65"/>
      <c r="I2100" s="65"/>
    </row>
    <row r="2101" spans="5:9" ht="12.75">
      <c r="E2101" s="65"/>
      <c r="F2101" s="65"/>
      <c r="G2101" s="65"/>
      <c r="H2101" s="65"/>
      <c r="I2101" s="65"/>
    </row>
    <row r="2102" spans="5:9" ht="12.75">
      <c r="E2102" s="65"/>
      <c r="F2102" s="65"/>
      <c r="G2102" s="65"/>
      <c r="H2102" s="65"/>
      <c r="I2102" s="65"/>
    </row>
    <row r="2103" spans="5:9" ht="12.75">
      <c r="E2103" s="65"/>
      <c r="F2103" s="65"/>
      <c r="G2103" s="65"/>
      <c r="H2103" s="65"/>
      <c r="I2103" s="65"/>
    </row>
    <row r="2104" spans="5:9" ht="12.75">
      <c r="E2104" s="65"/>
      <c r="F2104" s="65"/>
      <c r="G2104" s="65"/>
      <c r="H2104" s="65"/>
      <c r="I2104" s="65"/>
    </row>
    <row r="2105" spans="5:9" ht="12.75">
      <c r="E2105" s="65"/>
      <c r="F2105" s="65"/>
      <c r="G2105" s="65"/>
      <c r="H2105" s="65"/>
      <c r="I2105" s="65"/>
    </row>
    <row r="2106" spans="5:9" ht="12.75">
      <c r="E2106" s="65"/>
      <c r="F2106" s="65"/>
      <c r="G2106" s="65"/>
      <c r="H2106" s="65"/>
      <c r="I2106" s="65"/>
    </row>
    <row r="2107" spans="5:9" ht="12.75">
      <c r="E2107" s="65"/>
      <c r="F2107" s="65"/>
      <c r="G2107" s="65"/>
      <c r="H2107" s="65"/>
      <c r="I2107" s="65"/>
    </row>
    <row r="2108" spans="5:9" ht="12.75">
      <c r="E2108" s="65"/>
      <c r="F2108" s="65"/>
      <c r="G2108" s="65"/>
      <c r="H2108" s="65"/>
      <c r="I2108" s="65"/>
    </row>
    <row r="2109" spans="5:9" ht="12.75">
      <c r="E2109" s="65"/>
      <c r="F2109" s="65"/>
      <c r="G2109" s="65"/>
      <c r="H2109" s="65"/>
      <c r="I2109" s="65"/>
    </row>
    <row r="2110" spans="5:9" ht="12.75">
      <c r="E2110" s="65"/>
      <c r="F2110" s="65"/>
      <c r="G2110" s="65"/>
      <c r="H2110" s="65"/>
      <c r="I2110" s="65"/>
    </row>
    <row r="2111" spans="5:9" ht="12.75">
      <c r="E2111" s="65"/>
      <c r="F2111" s="65"/>
      <c r="G2111" s="65"/>
      <c r="H2111" s="65"/>
      <c r="I2111" s="65"/>
    </row>
    <row r="2112" spans="5:9" ht="12.75">
      <c r="E2112" s="65"/>
      <c r="F2112" s="65"/>
      <c r="G2112" s="65"/>
      <c r="H2112" s="65"/>
      <c r="I2112" s="65"/>
    </row>
    <row r="2113" spans="5:9" ht="12.75">
      <c r="E2113" s="65"/>
      <c r="F2113" s="65"/>
      <c r="G2113" s="65"/>
      <c r="H2113" s="65"/>
      <c r="I2113" s="65"/>
    </row>
    <row r="2114" spans="5:9" ht="12.75">
      <c r="E2114" s="65"/>
      <c r="F2114" s="65"/>
      <c r="G2114" s="65"/>
      <c r="H2114" s="65"/>
      <c r="I2114" s="65"/>
    </row>
    <row r="2115" spans="5:9" ht="12.75">
      <c r="E2115" s="65"/>
      <c r="F2115" s="65"/>
      <c r="G2115" s="65"/>
      <c r="H2115" s="65"/>
      <c r="I2115" s="65"/>
    </row>
    <row r="2116" spans="5:9" ht="12.75">
      <c r="E2116" s="65"/>
      <c r="F2116" s="65"/>
      <c r="G2116" s="65"/>
      <c r="H2116" s="65"/>
      <c r="I2116" s="65"/>
    </row>
    <row r="2117" spans="5:9" ht="12.75">
      <c r="E2117" s="65"/>
      <c r="F2117" s="65"/>
      <c r="G2117" s="65"/>
      <c r="H2117" s="65"/>
      <c r="I2117" s="65"/>
    </row>
    <row r="2118" spans="5:9" ht="12.75">
      <c r="E2118" s="65"/>
      <c r="F2118" s="65"/>
      <c r="G2118" s="65"/>
      <c r="H2118" s="65"/>
      <c r="I2118" s="65"/>
    </row>
    <row r="2119" spans="5:9" ht="12.75">
      <c r="E2119" s="65"/>
      <c r="F2119" s="65"/>
      <c r="G2119" s="65"/>
      <c r="H2119" s="65"/>
      <c r="I2119" s="65"/>
    </row>
    <row r="2120" spans="5:9" ht="12.75">
      <c r="E2120" s="65"/>
      <c r="F2120" s="65"/>
      <c r="G2120" s="65"/>
      <c r="H2120" s="65"/>
      <c r="I2120" s="65"/>
    </row>
    <row r="2121" spans="5:9" ht="12.75">
      <c r="E2121" s="65"/>
      <c r="F2121" s="65"/>
      <c r="G2121" s="65"/>
      <c r="H2121" s="65"/>
      <c r="I2121" s="65"/>
    </row>
    <row r="2122" spans="5:9" ht="12.75">
      <c r="E2122" s="65"/>
      <c r="F2122" s="65"/>
      <c r="G2122" s="65"/>
      <c r="H2122" s="65"/>
      <c r="I2122" s="65"/>
    </row>
    <row r="2123" spans="5:9" ht="12.75">
      <c r="E2123" s="65"/>
      <c r="F2123" s="65"/>
      <c r="G2123" s="65"/>
      <c r="H2123" s="65"/>
      <c r="I2123" s="65"/>
    </row>
    <row r="2124" spans="5:9" ht="12.75">
      <c r="E2124" s="65"/>
      <c r="F2124" s="65"/>
      <c r="G2124" s="65"/>
      <c r="H2124" s="65"/>
      <c r="I2124" s="65"/>
    </row>
    <row r="2125" spans="5:9" ht="12.75">
      <c r="E2125" s="65"/>
      <c r="F2125" s="65"/>
      <c r="G2125" s="65"/>
      <c r="H2125" s="65"/>
      <c r="I2125" s="65"/>
    </row>
    <row r="2126" spans="5:9" ht="12.75">
      <c r="E2126" s="65"/>
      <c r="F2126" s="65"/>
      <c r="G2126" s="65"/>
      <c r="H2126" s="65"/>
      <c r="I2126" s="65"/>
    </row>
    <row r="2127" spans="5:9" ht="12.75">
      <c r="E2127" s="65"/>
      <c r="F2127" s="65"/>
      <c r="G2127" s="65"/>
      <c r="H2127" s="65"/>
      <c r="I2127" s="65"/>
    </row>
    <row r="2128" spans="5:9" ht="12.75">
      <c r="E2128" s="65"/>
      <c r="F2128" s="65"/>
      <c r="G2128" s="65"/>
      <c r="H2128" s="65"/>
      <c r="I2128" s="65"/>
    </row>
    <row r="2129" spans="5:9" ht="12.75">
      <c r="E2129" s="65"/>
      <c r="F2129" s="65"/>
      <c r="G2129" s="65"/>
      <c r="H2129" s="65"/>
      <c r="I2129" s="65"/>
    </row>
    <row r="2130" spans="5:9" ht="12.75">
      <c r="E2130" s="65"/>
      <c r="F2130" s="65"/>
      <c r="G2130" s="65"/>
      <c r="H2130" s="65"/>
      <c r="I2130" s="65"/>
    </row>
    <row r="2131" spans="5:9" ht="12.75">
      <c r="E2131" s="65"/>
      <c r="F2131" s="65"/>
      <c r="G2131" s="65"/>
      <c r="H2131" s="65"/>
      <c r="I2131" s="65"/>
    </row>
    <row r="2132" spans="5:9" ht="12.75">
      <c r="E2132" s="65"/>
      <c r="F2132" s="65"/>
      <c r="G2132" s="65"/>
      <c r="H2132" s="65"/>
      <c r="I2132" s="65"/>
    </row>
    <row r="2133" spans="5:9" ht="12.75">
      <c r="E2133" s="65"/>
      <c r="F2133" s="65"/>
      <c r="G2133" s="65"/>
      <c r="H2133" s="65"/>
      <c r="I2133" s="65"/>
    </row>
    <row r="2134" spans="5:9" ht="12.75">
      <c r="E2134" s="65"/>
      <c r="F2134" s="65"/>
      <c r="G2134" s="65"/>
      <c r="H2134" s="65"/>
      <c r="I2134" s="65"/>
    </row>
    <row r="2135" spans="5:9" ht="12.75">
      <c r="E2135" s="65"/>
      <c r="F2135" s="65"/>
      <c r="G2135" s="65"/>
      <c r="H2135" s="65"/>
      <c r="I2135" s="65"/>
    </row>
    <row r="2136" spans="5:9" ht="12.75">
      <c r="E2136" s="65"/>
      <c r="F2136" s="65"/>
      <c r="G2136" s="65"/>
      <c r="H2136" s="65"/>
      <c r="I2136" s="65"/>
    </row>
    <row r="2137" spans="5:9" ht="12.75">
      <c r="E2137" s="65"/>
      <c r="F2137" s="65"/>
      <c r="G2137" s="65"/>
      <c r="H2137" s="65"/>
      <c r="I2137" s="65"/>
    </row>
    <row r="2138" spans="5:9" ht="12.75">
      <c r="E2138" s="65"/>
      <c r="F2138" s="65"/>
      <c r="G2138" s="65"/>
      <c r="H2138" s="65"/>
      <c r="I2138" s="65"/>
    </row>
    <row r="2139" spans="5:9" ht="12.75">
      <c r="E2139" s="65"/>
      <c r="F2139" s="65"/>
      <c r="G2139" s="65"/>
      <c r="H2139" s="65"/>
      <c r="I2139" s="65"/>
    </row>
    <row r="2140" spans="5:9" ht="12.75">
      <c r="E2140" s="65"/>
      <c r="F2140" s="65"/>
      <c r="G2140" s="65"/>
      <c r="H2140" s="65"/>
      <c r="I2140" s="65"/>
    </row>
    <row r="2141" spans="5:9" ht="12.75">
      <c r="E2141" s="65"/>
      <c r="F2141" s="65"/>
      <c r="G2141" s="65"/>
      <c r="H2141" s="65"/>
      <c r="I2141" s="65"/>
    </row>
    <row r="2142" spans="5:9" ht="12.75">
      <c r="E2142" s="65"/>
      <c r="F2142" s="65"/>
      <c r="G2142" s="65"/>
      <c r="H2142" s="65"/>
      <c r="I2142" s="65"/>
    </row>
    <row r="2143" spans="5:9" ht="12.75">
      <c r="E2143" s="65"/>
      <c r="F2143" s="65"/>
      <c r="G2143" s="65"/>
      <c r="H2143" s="65"/>
      <c r="I2143" s="65"/>
    </row>
    <row r="2144" spans="5:9" ht="12.75">
      <c r="E2144" s="65"/>
      <c r="F2144" s="65"/>
      <c r="G2144" s="65"/>
      <c r="H2144" s="65"/>
      <c r="I2144" s="65"/>
    </row>
    <row r="2145" spans="5:9" ht="12.75">
      <c r="E2145" s="65"/>
      <c r="F2145" s="65"/>
      <c r="G2145" s="65"/>
      <c r="H2145" s="65"/>
      <c r="I2145" s="65"/>
    </row>
    <row r="2146" spans="5:9" ht="12.75">
      <c r="E2146" s="65"/>
      <c r="F2146" s="65"/>
      <c r="G2146" s="65"/>
      <c r="H2146" s="65"/>
      <c r="I2146" s="65"/>
    </row>
    <row r="2147" spans="5:9" ht="12.75">
      <c r="E2147" s="65"/>
      <c r="F2147" s="65"/>
      <c r="G2147" s="65"/>
      <c r="H2147" s="65"/>
      <c r="I2147" s="65"/>
    </row>
    <row r="2148" spans="5:9" ht="12.75">
      <c r="E2148" s="65"/>
      <c r="F2148" s="65"/>
      <c r="G2148" s="65"/>
      <c r="H2148" s="65"/>
      <c r="I2148" s="65"/>
    </row>
    <row r="2149" spans="5:9" ht="12.75">
      <c r="E2149" s="65"/>
      <c r="F2149" s="65"/>
      <c r="G2149" s="65"/>
      <c r="H2149" s="65"/>
      <c r="I2149" s="65"/>
    </row>
    <row r="2150" spans="5:9" ht="12.75">
      <c r="E2150" s="65"/>
      <c r="F2150" s="65"/>
      <c r="G2150" s="65"/>
      <c r="H2150" s="65"/>
      <c r="I2150" s="65"/>
    </row>
    <row r="2151" spans="5:9" ht="12.75">
      <c r="E2151" s="65"/>
      <c r="F2151" s="65"/>
      <c r="G2151" s="65"/>
      <c r="H2151" s="65"/>
      <c r="I2151" s="65"/>
    </row>
    <row r="2152" spans="5:9" ht="12.75">
      <c r="E2152" s="65"/>
      <c r="F2152" s="65"/>
      <c r="G2152" s="65"/>
      <c r="H2152" s="65"/>
      <c r="I2152" s="65"/>
    </row>
    <row r="2153" spans="5:9" ht="12.75">
      <c r="E2153" s="65"/>
      <c r="F2153" s="65"/>
      <c r="G2153" s="65"/>
      <c r="H2153" s="65"/>
      <c r="I2153" s="65"/>
    </row>
    <row r="2154" spans="5:9" ht="12.75">
      <c r="E2154" s="65"/>
      <c r="F2154" s="65"/>
      <c r="G2154" s="65"/>
      <c r="H2154" s="65"/>
      <c r="I2154" s="65"/>
    </row>
    <row r="2155" spans="5:9" ht="12.75">
      <c r="E2155" s="65"/>
      <c r="F2155" s="65"/>
      <c r="G2155" s="65"/>
      <c r="H2155" s="65"/>
      <c r="I2155" s="65"/>
    </row>
    <row r="2156" spans="5:9" ht="12.75">
      <c r="E2156" s="65"/>
      <c r="F2156" s="65"/>
      <c r="G2156" s="65"/>
      <c r="H2156" s="65"/>
      <c r="I2156" s="65"/>
    </row>
    <row r="2157" spans="5:9" ht="12.75">
      <c r="E2157" s="65"/>
      <c r="F2157" s="65"/>
      <c r="G2157" s="65"/>
      <c r="H2157" s="65"/>
      <c r="I2157" s="65"/>
    </row>
    <row r="2158" spans="5:9" ht="12.75">
      <c r="E2158" s="65"/>
      <c r="F2158" s="65"/>
      <c r="G2158" s="65"/>
      <c r="H2158" s="65"/>
      <c r="I2158" s="65"/>
    </row>
    <row r="2159" spans="5:9" ht="12.75">
      <c r="E2159" s="65"/>
      <c r="F2159" s="65"/>
      <c r="G2159" s="65"/>
      <c r="H2159" s="65"/>
      <c r="I2159" s="65"/>
    </row>
    <row r="2160" spans="5:9" ht="12.75">
      <c r="E2160" s="65"/>
      <c r="F2160" s="65"/>
      <c r="G2160" s="65"/>
      <c r="H2160" s="65"/>
      <c r="I2160" s="65"/>
    </row>
    <row r="2161" spans="5:9" ht="12.75">
      <c r="E2161" s="65"/>
      <c r="F2161" s="65"/>
      <c r="G2161" s="65"/>
      <c r="H2161" s="65"/>
      <c r="I2161" s="65"/>
    </row>
    <row r="2162" spans="5:9" ht="12.75">
      <c r="E2162" s="65"/>
      <c r="F2162" s="65"/>
      <c r="G2162" s="65"/>
      <c r="H2162" s="65"/>
      <c r="I2162" s="65"/>
    </row>
    <row r="2163" spans="5:9" ht="12.75">
      <c r="E2163" s="65"/>
      <c r="F2163" s="65"/>
      <c r="G2163" s="65"/>
      <c r="H2163" s="65"/>
      <c r="I2163" s="65"/>
    </row>
    <row r="2164" spans="5:9" ht="12.75">
      <c r="E2164" s="65"/>
      <c r="F2164" s="65"/>
      <c r="G2164" s="65"/>
      <c r="H2164" s="65"/>
      <c r="I2164" s="65"/>
    </row>
    <row r="2165" spans="5:9" ht="12.75">
      <c r="E2165" s="65"/>
      <c r="F2165" s="65"/>
      <c r="G2165" s="65"/>
      <c r="H2165" s="65"/>
      <c r="I2165" s="65"/>
    </row>
    <row r="2166" spans="5:9" ht="12.75">
      <c r="E2166" s="65"/>
      <c r="F2166" s="65"/>
      <c r="G2166" s="65"/>
      <c r="H2166" s="65"/>
      <c r="I2166" s="65"/>
    </row>
    <row r="2167" spans="5:9" ht="12.75">
      <c r="E2167" s="65"/>
      <c r="F2167" s="65"/>
      <c r="G2167" s="65"/>
      <c r="H2167" s="65"/>
      <c r="I2167" s="65"/>
    </row>
    <row r="2168" spans="5:9" ht="12.75">
      <c r="E2168" s="65"/>
      <c r="F2168" s="65"/>
      <c r="G2168" s="65"/>
      <c r="H2168" s="65"/>
      <c r="I2168" s="65"/>
    </row>
    <row r="2169" spans="5:9" ht="12.75">
      <c r="E2169" s="65"/>
      <c r="F2169" s="65"/>
      <c r="G2169" s="65"/>
      <c r="H2169" s="65"/>
      <c r="I2169" s="65"/>
    </row>
    <row r="2170" spans="5:9" ht="12.75">
      <c r="E2170" s="65"/>
      <c r="F2170" s="65"/>
      <c r="G2170" s="65"/>
      <c r="H2170" s="65"/>
      <c r="I2170" s="65"/>
    </row>
    <row r="2171" spans="5:9" ht="12.75">
      <c r="E2171" s="65"/>
      <c r="F2171" s="65"/>
      <c r="G2171" s="65"/>
      <c r="H2171" s="65"/>
      <c r="I2171" s="65"/>
    </row>
    <row r="2172" spans="5:9" ht="12.75">
      <c r="E2172" s="65"/>
      <c r="F2172" s="65"/>
      <c r="G2172" s="65"/>
      <c r="H2172" s="65"/>
      <c r="I2172" s="65"/>
    </row>
    <row r="2173" spans="5:9" ht="12.75">
      <c r="E2173" s="65"/>
      <c r="F2173" s="65"/>
      <c r="G2173" s="65"/>
      <c r="H2173" s="65"/>
      <c r="I2173" s="65"/>
    </row>
    <row r="2174" spans="5:9" ht="12.75">
      <c r="E2174" s="65"/>
      <c r="F2174" s="65"/>
      <c r="G2174" s="65"/>
      <c r="H2174" s="65"/>
      <c r="I2174" s="65"/>
    </row>
    <row r="2175" spans="5:9" ht="12.75">
      <c r="E2175" s="65"/>
      <c r="F2175" s="65"/>
      <c r="G2175" s="65"/>
      <c r="H2175" s="65"/>
      <c r="I2175" s="65"/>
    </row>
    <row r="2176" spans="5:9" ht="12.75">
      <c r="E2176" s="65"/>
      <c r="F2176" s="65"/>
      <c r="G2176" s="65"/>
      <c r="H2176" s="65"/>
      <c r="I2176" s="65"/>
    </row>
    <row r="2177" spans="5:9" ht="12.75">
      <c r="E2177" s="65"/>
      <c r="F2177" s="65"/>
      <c r="G2177" s="65"/>
      <c r="H2177" s="65"/>
      <c r="I2177" s="65"/>
    </row>
    <row r="2178" spans="5:9" ht="12.75">
      <c r="E2178" s="65"/>
      <c r="F2178" s="65"/>
      <c r="G2178" s="65"/>
      <c r="H2178" s="65"/>
      <c r="I2178" s="65"/>
    </row>
    <row r="2179" spans="5:9" ht="12.75">
      <c r="E2179" s="65"/>
      <c r="F2179" s="65"/>
      <c r="G2179" s="65"/>
      <c r="H2179" s="65"/>
      <c r="I2179" s="65"/>
    </row>
    <row r="2180" spans="5:9" ht="12.75">
      <c r="E2180" s="65"/>
      <c r="F2180" s="65"/>
      <c r="G2180" s="65"/>
      <c r="H2180" s="65"/>
      <c r="I2180" s="65"/>
    </row>
    <row r="2181" spans="5:9" ht="12.75">
      <c r="E2181" s="65"/>
      <c r="F2181" s="65"/>
      <c r="G2181" s="65"/>
      <c r="H2181" s="65"/>
      <c r="I2181" s="65"/>
    </row>
    <row r="2182" spans="5:9" ht="12.75">
      <c r="E2182" s="65"/>
      <c r="F2182" s="65"/>
      <c r="G2182" s="65"/>
      <c r="H2182" s="65"/>
      <c r="I2182" s="65"/>
    </row>
    <row r="2183" spans="5:9" ht="12.75">
      <c r="E2183" s="65"/>
      <c r="F2183" s="65"/>
      <c r="G2183" s="65"/>
      <c r="H2183" s="65"/>
      <c r="I2183" s="65"/>
    </row>
    <row r="2184" spans="5:9" ht="12.75">
      <c r="E2184" s="65"/>
      <c r="F2184" s="65"/>
      <c r="G2184" s="65"/>
      <c r="H2184" s="65"/>
      <c r="I2184" s="65"/>
    </row>
    <row r="2185" spans="5:9" ht="12.75">
      <c r="E2185" s="65"/>
      <c r="F2185" s="65"/>
      <c r="G2185" s="65"/>
      <c r="H2185" s="65"/>
      <c r="I2185" s="65"/>
    </row>
    <row r="2186" spans="5:9" ht="12.75">
      <c r="E2186" s="65"/>
      <c r="F2186" s="65"/>
      <c r="G2186" s="65"/>
      <c r="H2186" s="65"/>
      <c r="I2186" s="65"/>
    </row>
    <row r="2187" spans="5:9" ht="12.75">
      <c r="E2187" s="65"/>
      <c r="F2187" s="65"/>
      <c r="G2187" s="65"/>
      <c r="H2187" s="65"/>
      <c r="I2187" s="65"/>
    </row>
    <row r="2188" spans="5:9" ht="12.75">
      <c r="E2188" s="65"/>
      <c r="F2188" s="65"/>
      <c r="G2188" s="65"/>
      <c r="H2188" s="65"/>
      <c r="I2188" s="65"/>
    </row>
    <row r="2189" spans="5:9" ht="12.75">
      <c r="E2189" s="65"/>
      <c r="F2189" s="65"/>
      <c r="G2189" s="65"/>
      <c r="H2189" s="65"/>
      <c r="I2189" s="65"/>
    </row>
    <row r="2190" spans="5:9" ht="12.75">
      <c r="E2190" s="65"/>
      <c r="F2190" s="65"/>
      <c r="G2190" s="65"/>
      <c r="H2190" s="65"/>
      <c r="I2190" s="65"/>
    </row>
    <row r="2191" spans="5:9" ht="12.75">
      <c r="E2191" s="65"/>
      <c r="F2191" s="65"/>
      <c r="G2191" s="65"/>
      <c r="H2191" s="65"/>
      <c r="I2191" s="65"/>
    </row>
    <row r="2192" spans="5:9" ht="12.75">
      <c r="E2192" s="65"/>
      <c r="F2192" s="65"/>
      <c r="G2192" s="65"/>
      <c r="H2192" s="65"/>
      <c r="I2192" s="65"/>
    </row>
    <row r="2193" spans="5:9" ht="12.75">
      <c r="E2193" s="65"/>
      <c r="F2193" s="65"/>
      <c r="G2193" s="65"/>
      <c r="H2193" s="65"/>
      <c r="I2193" s="65"/>
    </row>
    <row r="2194" spans="5:9" ht="12.75">
      <c r="E2194" s="65"/>
      <c r="F2194" s="65"/>
      <c r="G2194" s="65"/>
      <c r="H2194" s="65"/>
      <c r="I2194" s="65"/>
    </row>
    <row r="2195" spans="5:9" ht="12.75">
      <c r="E2195" s="65"/>
      <c r="F2195" s="65"/>
      <c r="G2195" s="65"/>
      <c r="H2195" s="65"/>
      <c r="I2195" s="65"/>
    </row>
    <row r="2196" spans="5:9" ht="12.75">
      <c r="E2196" s="65"/>
      <c r="F2196" s="65"/>
      <c r="G2196" s="65"/>
      <c r="H2196" s="65"/>
      <c r="I2196" s="65"/>
    </row>
    <row r="2197" spans="5:9" ht="12.75">
      <c r="E2197" s="65"/>
      <c r="F2197" s="65"/>
      <c r="G2197" s="65"/>
      <c r="H2197" s="65"/>
      <c r="I2197" s="65"/>
    </row>
    <row r="2198" spans="5:9" ht="12.75">
      <c r="E2198" s="65"/>
      <c r="F2198" s="65"/>
      <c r="G2198" s="65"/>
      <c r="H2198" s="65"/>
      <c r="I2198" s="65"/>
    </row>
    <row r="2199" spans="5:9" ht="12.75">
      <c r="E2199" s="65"/>
      <c r="F2199" s="65"/>
      <c r="G2199" s="65"/>
      <c r="H2199" s="65"/>
      <c r="I2199" s="65"/>
    </row>
    <row r="2200" spans="5:9" ht="12.75">
      <c r="E2200" s="65"/>
      <c r="F2200" s="65"/>
      <c r="G2200" s="65"/>
      <c r="H2200" s="65"/>
      <c r="I2200" s="65"/>
    </row>
    <row r="2201" spans="5:9" ht="12.75">
      <c r="E2201" s="65"/>
      <c r="F2201" s="65"/>
      <c r="G2201" s="65"/>
      <c r="H2201" s="65"/>
      <c r="I2201" s="65"/>
    </row>
    <row r="2202" spans="5:9" ht="12.75">
      <c r="E2202" s="65"/>
      <c r="F2202" s="65"/>
      <c r="G2202" s="65"/>
      <c r="H2202" s="65"/>
      <c r="I2202" s="65"/>
    </row>
    <row r="2203" spans="5:9" ht="12.75">
      <c r="E2203" s="65"/>
      <c r="F2203" s="65"/>
      <c r="G2203" s="65"/>
      <c r="H2203" s="65"/>
      <c r="I2203" s="65"/>
    </row>
    <row r="2204" spans="5:9" ht="12.75">
      <c r="E2204" s="65"/>
      <c r="F2204" s="65"/>
      <c r="G2204" s="65"/>
      <c r="H2204" s="65"/>
      <c r="I2204" s="65"/>
    </row>
    <row r="2205" spans="5:9" ht="12.75">
      <c r="E2205" s="65"/>
      <c r="F2205" s="65"/>
      <c r="G2205" s="65"/>
      <c r="H2205" s="65"/>
      <c r="I2205" s="65"/>
    </row>
    <row r="2206" spans="5:9" ht="12.75">
      <c r="E2206" s="65"/>
      <c r="F2206" s="65"/>
      <c r="G2206" s="65"/>
      <c r="H2206" s="65"/>
      <c r="I2206" s="65"/>
    </row>
    <row r="2207" spans="5:9" ht="12.75">
      <c r="E2207" s="65"/>
      <c r="F2207" s="65"/>
      <c r="G2207" s="65"/>
      <c r="H2207" s="65"/>
      <c r="I2207" s="65"/>
    </row>
    <row r="2208" spans="5:9" ht="12.75">
      <c r="E2208" s="65"/>
      <c r="F2208" s="65"/>
      <c r="G2208" s="65"/>
      <c r="H2208" s="65"/>
      <c r="I2208" s="65"/>
    </row>
    <row r="2209" spans="5:9" ht="12.75">
      <c r="E2209" s="65"/>
      <c r="F2209" s="65"/>
      <c r="G2209" s="65"/>
      <c r="H2209" s="65"/>
      <c r="I2209" s="65"/>
    </row>
    <row r="2210" spans="5:9" ht="12.75">
      <c r="E2210" s="65"/>
      <c r="F2210" s="65"/>
      <c r="G2210" s="65"/>
      <c r="H2210" s="65"/>
      <c r="I2210" s="65"/>
    </row>
    <row r="2211" spans="5:9" ht="12.75">
      <c r="E2211" s="65"/>
      <c r="F2211" s="65"/>
      <c r="G2211" s="65"/>
      <c r="H2211" s="65"/>
      <c r="I2211" s="65"/>
    </row>
    <row r="2212" spans="5:9" ht="12.75">
      <c r="E2212" s="65"/>
      <c r="F2212" s="65"/>
      <c r="G2212" s="65"/>
      <c r="H2212" s="65"/>
      <c r="I2212" s="65"/>
    </row>
    <row r="2213" spans="5:9" ht="12.75">
      <c r="E2213" s="65"/>
      <c r="F2213" s="65"/>
      <c r="G2213" s="65"/>
      <c r="H2213" s="65"/>
      <c r="I2213" s="65"/>
    </row>
    <row r="2214" spans="5:9" ht="12.75">
      <c r="E2214" s="65"/>
      <c r="F2214" s="65"/>
      <c r="G2214" s="65"/>
      <c r="H2214" s="65"/>
      <c r="I2214" s="65"/>
    </row>
    <row r="2215" spans="5:9" ht="12.75">
      <c r="E2215" s="65"/>
      <c r="F2215" s="65"/>
      <c r="G2215" s="65"/>
      <c r="H2215" s="65"/>
      <c r="I2215" s="65"/>
    </row>
    <row r="2216" spans="5:9" ht="12.75">
      <c r="E2216" s="65"/>
      <c r="F2216" s="65"/>
      <c r="G2216" s="65"/>
      <c r="H2216" s="65"/>
      <c r="I2216" s="65"/>
    </row>
    <row r="2217" spans="5:9" ht="12.75">
      <c r="E2217" s="65"/>
      <c r="F2217" s="65"/>
      <c r="G2217" s="65"/>
      <c r="H2217" s="65"/>
      <c r="I2217" s="65"/>
    </row>
    <row r="2218" spans="5:9" ht="12.75">
      <c r="E2218" s="65"/>
      <c r="F2218" s="65"/>
      <c r="G2218" s="65"/>
      <c r="H2218" s="65"/>
      <c r="I2218" s="65"/>
    </row>
    <row r="2219" spans="5:9" ht="12.75">
      <c r="E2219" s="65"/>
      <c r="F2219" s="65"/>
      <c r="G2219" s="65"/>
      <c r="H2219" s="65"/>
      <c r="I2219" s="65"/>
    </row>
    <row r="2220" spans="5:9" ht="12.75">
      <c r="E2220" s="65"/>
      <c r="F2220" s="65"/>
      <c r="G2220" s="65"/>
      <c r="H2220" s="65"/>
      <c r="I2220" s="65"/>
    </row>
    <row r="2221" spans="5:9" ht="12.75">
      <c r="E2221" s="65"/>
      <c r="F2221" s="65"/>
      <c r="G2221" s="65"/>
      <c r="H2221" s="65"/>
      <c r="I2221" s="65"/>
    </row>
    <row r="2222" spans="5:9" ht="12.75">
      <c r="E2222" s="65"/>
      <c r="F2222" s="65"/>
      <c r="G2222" s="65"/>
      <c r="H2222" s="65"/>
      <c r="I2222" s="65"/>
    </row>
    <row r="2223" spans="5:9" ht="12.75">
      <c r="E2223" s="65"/>
      <c r="F2223" s="65"/>
      <c r="G2223" s="65"/>
      <c r="H2223" s="65"/>
      <c r="I2223" s="65"/>
    </row>
    <row r="2224" spans="5:9" ht="12.75">
      <c r="E2224" s="65"/>
      <c r="F2224" s="65"/>
      <c r="G2224" s="65"/>
      <c r="H2224" s="65"/>
      <c r="I2224" s="65"/>
    </row>
    <row r="2225" spans="5:9" ht="12.75">
      <c r="E2225" s="65"/>
      <c r="F2225" s="65"/>
      <c r="G2225" s="65"/>
      <c r="H2225" s="65"/>
      <c r="I2225" s="65"/>
    </row>
    <row r="2226" spans="5:9" ht="12.75">
      <c r="E2226" s="65"/>
      <c r="F2226" s="65"/>
      <c r="G2226" s="65"/>
      <c r="H2226" s="65"/>
      <c r="I2226" s="65"/>
    </row>
    <row r="2227" spans="5:9" ht="12.75">
      <c r="E2227" s="65"/>
      <c r="F2227" s="65"/>
      <c r="G2227" s="65"/>
      <c r="H2227" s="65"/>
      <c r="I2227" s="65"/>
    </row>
    <row r="2228" spans="5:9" ht="12.75">
      <c r="E2228" s="65"/>
      <c r="F2228" s="65"/>
      <c r="G2228" s="65"/>
      <c r="H2228" s="65"/>
      <c r="I2228" s="65"/>
    </row>
    <row r="2229" spans="5:9" ht="12.75">
      <c r="E2229" s="65"/>
      <c r="F2229" s="65"/>
      <c r="G2229" s="65"/>
      <c r="H2229" s="65"/>
      <c r="I2229" s="65"/>
    </row>
    <row r="2230" spans="5:9" ht="12.75">
      <c r="E2230" s="65"/>
      <c r="F2230" s="65"/>
      <c r="G2230" s="65"/>
      <c r="H2230" s="65"/>
      <c r="I2230" s="65"/>
    </row>
    <row r="2231" spans="5:9" ht="12.75">
      <c r="E2231" s="65"/>
      <c r="F2231" s="65"/>
      <c r="G2231" s="65"/>
      <c r="H2231" s="65"/>
      <c r="I2231" s="65"/>
    </row>
    <row r="2232" spans="5:9" ht="12.75">
      <c r="E2232" s="65"/>
      <c r="F2232" s="65"/>
      <c r="G2232" s="65"/>
      <c r="H2232" s="65"/>
      <c r="I2232" s="65"/>
    </row>
    <row r="2233" spans="5:9" ht="12.75">
      <c r="E2233" s="65"/>
      <c r="F2233" s="65"/>
      <c r="G2233" s="65"/>
      <c r="H2233" s="65"/>
      <c r="I2233" s="65"/>
    </row>
    <row r="2234" spans="5:9" ht="12.75">
      <c r="E2234" s="65"/>
      <c r="F2234" s="65"/>
      <c r="G2234" s="65"/>
      <c r="H2234" s="65"/>
      <c r="I2234" s="65"/>
    </row>
    <row r="2235" spans="5:9" ht="12.75">
      <c r="E2235" s="65"/>
      <c r="F2235" s="65"/>
      <c r="G2235" s="65"/>
      <c r="H2235" s="65"/>
      <c r="I2235" s="65"/>
    </row>
    <row r="2236" spans="5:9" ht="12.75">
      <c r="E2236" s="65"/>
      <c r="F2236" s="65"/>
      <c r="G2236" s="65"/>
      <c r="H2236" s="65"/>
      <c r="I2236" s="65"/>
    </row>
    <row r="2237" spans="5:9" ht="12.75">
      <c r="E2237" s="65"/>
      <c r="F2237" s="65"/>
      <c r="G2237" s="65"/>
      <c r="H2237" s="65"/>
      <c r="I2237" s="65"/>
    </row>
    <row r="2238" spans="5:9" ht="12.75">
      <c r="E2238" s="65"/>
      <c r="F2238" s="65"/>
      <c r="G2238" s="65"/>
      <c r="H2238" s="65"/>
      <c r="I2238" s="65"/>
    </row>
    <row r="2239" spans="5:9" ht="12.75">
      <c r="E2239" s="65"/>
      <c r="F2239" s="65"/>
      <c r="G2239" s="65"/>
      <c r="H2239" s="65"/>
      <c r="I2239" s="65"/>
    </row>
    <row r="2240" spans="5:9" ht="12.75">
      <c r="E2240" s="65"/>
      <c r="F2240" s="65"/>
      <c r="G2240" s="65"/>
      <c r="H2240" s="65"/>
      <c r="I2240" s="65"/>
    </row>
    <row r="2241" spans="5:9" ht="12.75">
      <c r="E2241" s="65"/>
      <c r="F2241" s="65"/>
      <c r="G2241" s="65"/>
      <c r="H2241" s="65"/>
      <c r="I2241" s="65"/>
    </row>
    <row r="2242" spans="5:9" ht="12.75">
      <c r="E2242" s="65"/>
      <c r="F2242" s="65"/>
      <c r="G2242" s="65"/>
      <c r="H2242" s="65"/>
      <c r="I2242" s="65"/>
    </row>
    <row r="2243" spans="5:9" ht="12.75">
      <c r="E2243" s="65"/>
      <c r="F2243" s="65"/>
      <c r="G2243" s="65"/>
      <c r="H2243" s="65"/>
      <c r="I2243" s="65"/>
    </row>
    <row r="2244" spans="5:9" ht="12.75">
      <c r="E2244" s="65"/>
      <c r="F2244" s="65"/>
      <c r="G2244" s="65"/>
      <c r="H2244" s="65"/>
      <c r="I2244" s="65"/>
    </row>
    <row r="2245" spans="5:9" ht="12.75">
      <c r="E2245" s="65"/>
      <c r="F2245" s="65"/>
      <c r="G2245" s="65"/>
      <c r="H2245" s="65"/>
      <c r="I2245" s="65"/>
    </row>
    <row r="2246" spans="5:9" ht="12.75">
      <c r="E2246" s="65"/>
      <c r="F2246" s="65"/>
      <c r="G2246" s="65"/>
      <c r="H2246" s="65"/>
      <c r="I2246" s="65"/>
    </row>
    <row r="2247" spans="5:9" ht="12.75">
      <c r="E2247" s="65"/>
      <c r="F2247" s="65"/>
      <c r="G2247" s="65"/>
      <c r="H2247" s="65"/>
      <c r="I2247" s="65"/>
    </row>
    <row r="2248" spans="5:9" ht="12.75">
      <c r="E2248" s="65"/>
      <c r="F2248" s="65"/>
      <c r="G2248" s="65"/>
      <c r="H2248" s="65"/>
      <c r="I2248" s="65"/>
    </row>
    <row r="2249" spans="5:9" ht="12.75">
      <c r="E2249" s="65"/>
      <c r="F2249" s="65"/>
      <c r="G2249" s="65"/>
      <c r="H2249" s="65"/>
      <c r="I2249" s="65"/>
    </row>
    <row r="2250" spans="5:9" ht="12.75">
      <c r="E2250" s="65"/>
      <c r="F2250" s="65"/>
      <c r="G2250" s="65"/>
      <c r="H2250" s="65"/>
      <c r="I2250" s="65"/>
    </row>
    <row r="2251" spans="5:9" ht="12.75">
      <c r="E2251" s="65"/>
      <c r="F2251" s="65"/>
      <c r="G2251" s="65"/>
      <c r="H2251" s="65"/>
      <c r="I2251" s="65"/>
    </row>
    <row r="2252" spans="5:9" ht="12.75">
      <c r="E2252" s="65"/>
      <c r="F2252" s="65"/>
      <c r="G2252" s="65"/>
      <c r="H2252" s="65"/>
      <c r="I2252" s="65"/>
    </row>
    <row r="2253" spans="5:9" ht="12.75">
      <c r="E2253" s="65"/>
      <c r="F2253" s="65"/>
      <c r="G2253" s="65"/>
      <c r="H2253" s="65"/>
      <c r="I2253" s="65"/>
    </row>
    <row r="2254" spans="5:9" ht="12.75">
      <c r="E2254" s="65"/>
      <c r="F2254" s="65"/>
      <c r="G2254" s="65"/>
      <c r="H2254" s="65"/>
      <c r="I2254" s="65"/>
    </row>
    <row r="2255" spans="5:9" ht="12.75">
      <c r="E2255" s="65"/>
      <c r="F2255" s="65"/>
      <c r="G2255" s="65"/>
      <c r="H2255" s="65"/>
      <c r="I2255" s="65"/>
    </row>
    <row r="2256" spans="5:9" ht="12.75">
      <c r="E2256" s="65"/>
      <c r="F2256" s="65"/>
      <c r="G2256" s="65"/>
      <c r="H2256" s="65"/>
      <c r="I2256" s="65"/>
    </row>
    <row r="2257" spans="5:9" ht="12.75">
      <c r="E2257" s="65"/>
      <c r="F2257" s="65"/>
      <c r="G2257" s="65"/>
      <c r="H2257" s="65"/>
      <c r="I2257" s="65"/>
    </row>
    <row r="2258" spans="5:9" ht="12.75">
      <c r="E2258" s="65"/>
      <c r="F2258" s="65"/>
      <c r="G2258" s="65"/>
      <c r="H2258" s="65"/>
      <c r="I2258" s="65"/>
    </row>
    <row r="2259" spans="5:9" ht="12.75">
      <c r="E2259" s="65"/>
      <c r="F2259" s="65"/>
      <c r="G2259" s="65"/>
      <c r="H2259" s="65"/>
      <c r="I2259" s="65"/>
    </row>
    <row r="2260" spans="5:9" ht="12.75">
      <c r="E2260" s="65"/>
      <c r="F2260" s="65"/>
      <c r="G2260" s="65"/>
      <c r="H2260" s="65"/>
      <c r="I2260" s="65"/>
    </row>
    <row r="2261" spans="5:9" ht="12.75">
      <c r="E2261" s="65"/>
      <c r="F2261" s="65"/>
      <c r="G2261" s="65"/>
      <c r="H2261" s="65"/>
      <c r="I2261" s="65"/>
    </row>
    <row r="2262" spans="5:9" ht="12.75">
      <c r="E2262" s="65"/>
      <c r="F2262" s="65"/>
      <c r="G2262" s="65"/>
      <c r="H2262" s="65"/>
      <c r="I2262" s="65"/>
    </row>
    <row r="2263" spans="5:9" ht="12.75">
      <c r="E2263" s="65"/>
      <c r="F2263" s="65"/>
      <c r="G2263" s="65"/>
      <c r="H2263" s="65"/>
      <c r="I2263" s="65"/>
    </row>
    <row r="2264" spans="5:9" ht="12.75">
      <c r="E2264" s="65"/>
      <c r="F2264" s="65"/>
      <c r="G2264" s="65"/>
      <c r="H2264" s="65"/>
      <c r="I2264" s="65"/>
    </row>
    <row r="2265" spans="5:9" ht="12.75">
      <c r="E2265" s="65"/>
      <c r="F2265" s="65"/>
      <c r="G2265" s="65"/>
      <c r="H2265" s="65"/>
      <c r="I2265" s="65"/>
    </row>
    <row r="2266" spans="5:9" ht="12.75">
      <c r="E2266" s="65"/>
      <c r="F2266" s="65"/>
      <c r="G2266" s="65"/>
      <c r="H2266" s="65"/>
      <c r="I2266" s="65"/>
    </row>
    <row r="2267" spans="5:9" ht="12.75">
      <c r="E2267" s="65"/>
      <c r="F2267" s="65"/>
      <c r="G2267" s="65"/>
      <c r="H2267" s="65"/>
      <c r="I2267" s="65"/>
    </row>
    <row r="2268" spans="5:9" ht="12.75">
      <c r="E2268" s="65"/>
      <c r="F2268" s="65"/>
      <c r="G2268" s="65"/>
      <c r="H2268" s="65"/>
      <c r="I2268" s="65"/>
    </row>
    <row r="2269" spans="5:9" ht="12.75">
      <c r="E2269" s="65"/>
      <c r="F2269" s="65"/>
      <c r="G2269" s="65"/>
      <c r="H2269" s="65"/>
      <c r="I2269" s="65"/>
    </row>
    <row r="2270" spans="5:9" ht="12.75">
      <c r="E2270" s="65"/>
      <c r="F2270" s="65"/>
      <c r="G2270" s="65"/>
      <c r="H2270" s="65"/>
      <c r="I2270" s="65"/>
    </row>
    <row r="2271" spans="5:9" ht="12.75">
      <c r="E2271" s="65"/>
      <c r="F2271" s="65"/>
      <c r="G2271" s="65"/>
      <c r="H2271" s="65"/>
      <c r="I2271" s="65"/>
    </row>
    <row r="2272" spans="5:9" ht="12.75">
      <c r="E2272" s="65"/>
      <c r="F2272" s="65"/>
      <c r="G2272" s="65"/>
      <c r="H2272" s="65"/>
      <c r="I2272" s="65"/>
    </row>
    <row r="2273" spans="5:9" ht="12.75">
      <c r="E2273" s="65"/>
      <c r="F2273" s="65"/>
      <c r="G2273" s="65"/>
      <c r="H2273" s="65"/>
      <c r="I2273" s="65"/>
    </row>
    <row r="2274" spans="5:9" ht="12.75">
      <c r="E2274" s="65"/>
      <c r="F2274" s="65"/>
      <c r="G2274" s="65"/>
      <c r="H2274" s="65"/>
      <c r="I2274" s="65"/>
    </row>
    <row r="2275" spans="5:9" ht="12.75">
      <c r="E2275" s="65"/>
      <c r="F2275" s="65"/>
      <c r="G2275" s="65"/>
      <c r="H2275" s="65"/>
      <c r="I2275" s="65"/>
    </row>
    <row r="2276" spans="5:9" ht="12.75">
      <c r="E2276" s="65"/>
      <c r="F2276" s="65"/>
      <c r="G2276" s="65"/>
      <c r="H2276" s="65"/>
      <c r="I2276" s="65"/>
    </row>
    <row r="2277" spans="5:9" ht="12.75">
      <c r="E2277" s="65"/>
      <c r="F2277" s="65"/>
      <c r="G2277" s="65"/>
      <c r="H2277" s="65"/>
      <c r="I2277" s="65"/>
    </row>
    <row r="2278" spans="5:9" ht="12.75">
      <c r="E2278" s="65"/>
      <c r="F2278" s="65"/>
      <c r="G2278" s="65"/>
      <c r="H2278" s="65"/>
      <c r="I2278" s="65"/>
    </row>
    <row r="2279" spans="5:9" ht="12.75">
      <c r="E2279" s="65"/>
      <c r="F2279" s="65"/>
      <c r="G2279" s="65"/>
      <c r="H2279" s="65"/>
      <c r="I2279" s="65"/>
    </row>
    <row r="2280" spans="5:9" ht="12.75">
      <c r="E2280" s="65"/>
      <c r="F2280" s="65"/>
      <c r="G2280" s="65"/>
      <c r="H2280" s="65"/>
      <c r="I2280" s="65"/>
    </row>
    <row r="2281" spans="5:9" ht="12.75">
      <c r="E2281" s="65"/>
      <c r="F2281" s="65"/>
      <c r="G2281" s="65"/>
      <c r="H2281" s="65"/>
      <c r="I2281" s="65"/>
    </row>
    <row r="2282" spans="5:9" ht="12.75">
      <c r="E2282" s="65"/>
      <c r="F2282" s="65"/>
      <c r="G2282" s="65"/>
      <c r="H2282" s="65"/>
      <c r="I2282" s="65"/>
    </row>
    <row r="2283" spans="5:9" ht="12.75">
      <c r="E2283" s="65"/>
      <c r="F2283" s="65"/>
      <c r="G2283" s="65"/>
      <c r="H2283" s="65"/>
      <c r="I2283" s="65"/>
    </row>
    <row r="2284" spans="5:9" ht="12.75">
      <c r="E2284" s="65"/>
      <c r="F2284" s="65"/>
      <c r="G2284" s="65"/>
      <c r="H2284" s="65"/>
      <c r="I2284" s="65"/>
    </row>
    <row r="2285" spans="5:9" ht="12.75">
      <c r="E2285" s="65"/>
      <c r="F2285" s="65"/>
      <c r="G2285" s="65"/>
      <c r="H2285" s="65"/>
      <c r="I2285" s="65"/>
    </row>
    <row r="2286" spans="5:9" ht="12.75">
      <c r="E2286" s="65"/>
      <c r="F2286" s="65"/>
      <c r="G2286" s="65"/>
      <c r="H2286" s="65"/>
      <c r="I2286" s="65"/>
    </row>
    <row r="2287" spans="5:9" ht="12.75">
      <c r="E2287" s="65"/>
      <c r="F2287" s="65"/>
      <c r="G2287" s="65"/>
      <c r="H2287" s="65"/>
      <c r="I2287" s="65"/>
    </row>
    <row r="2288" spans="5:9" ht="12.75">
      <c r="E2288" s="65"/>
      <c r="F2288" s="65"/>
      <c r="G2288" s="65"/>
      <c r="H2288" s="65"/>
      <c r="I2288" s="65"/>
    </row>
    <row r="2289" spans="5:9" ht="12.75">
      <c r="E2289" s="65"/>
      <c r="F2289" s="65"/>
      <c r="G2289" s="65"/>
      <c r="H2289" s="65"/>
      <c r="I2289" s="65"/>
    </row>
    <row r="2290" spans="5:9" ht="12.75">
      <c r="E2290" s="65"/>
      <c r="F2290" s="65"/>
      <c r="G2290" s="65"/>
      <c r="H2290" s="65"/>
      <c r="I2290" s="65"/>
    </row>
    <row r="2291" spans="5:9" ht="12.75">
      <c r="E2291" s="65"/>
      <c r="F2291" s="65"/>
      <c r="G2291" s="65"/>
      <c r="H2291" s="65"/>
      <c r="I2291" s="65"/>
    </row>
    <row r="2292" spans="5:9" ht="12.75">
      <c r="E2292" s="65"/>
      <c r="F2292" s="65"/>
      <c r="G2292" s="65"/>
      <c r="H2292" s="65"/>
      <c r="I2292" s="65"/>
    </row>
    <row r="2293" spans="5:9" ht="12.75">
      <c r="E2293" s="65"/>
      <c r="F2293" s="65"/>
      <c r="G2293" s="65"/>
      <c r="H2293" s="65"/>
      <c r="I2293" s="65"/>
    </row>
    <row r="2294" spans="5:9" ht="12.75">
      <c r="E2294" s="65"/>
      <c r="F2294" s="65"/>
      <c r="G2294" s="65"/>
      <c r="H2294" s="65"/>
      <c r="I2294" s="65"/>
    </row>
    <row r="2295" spans="5:9" ht="12.75">
      <c r="E2295" s="65"/>
      <c r="F2295" s="65"/>
      <c r="G2295" s="65"/>
      <c r="H2295" s="65"/>
      <c r="I2295" s="65"/>
    </row>
    <row r="2296" spans="5:9" ht="12.75">
      <c r="E2296" s="65"/>
      <c r="F2296" s="65"/>
      <c r="G2296" s="65"/>
      <c r="H2296" s="65"/>
      <c r="I2296" s="65"/>
    </row>
    <row r="2297" spans="5:9" ht="12.75">
      <c r="E2297" s="65"/>
      <c r="F2297" s="65"/>
      <c r="G2297" s="65"/>
      <c r="H2297" s="65"/>
      <c r="I2297" s="65"/>
    </row>
    <row r="2298" spans="5:9" ht="12.75">
      <c r="E2298" s="65"/>
      <c r="F2298" s="65"/>
      <c r="G2298" s="65"/>
      <c r="H2298" s="65"/>
      <c r="I2298" s="65"/>
    </row>
    <row r="2299" spans="5:9" ht="12.75">
      <c r="E2299" s="65"/>
      <c r="F2299" s="65"/>
      <c r="G2299" s="65"/>
      <c r="H2299" s="65"/>
      <c r="I2299" s="65"/>
    </row>
    <row r="2300" spans="5:9" ht="12.75">
      <c r="E2300" s="65"/>
      <c r="F2300" s="65"/>
      <c r="G2300" s="65"/>
      <c r="H2300" s="65"/>
      <c r="I2300" s="65"/>
    </row>
    <row r="2301" spans="5:9" ht="12.75">
      <c r="E2301" s="65"/>
      <c r="F2301" s="65"/>
      <c r="G2301" s="65"/>
      <c r="H2301" s="65"/>
      <c r="I2301" s="65"/>
    </row>
    <row r="2302" spans="5:9" ht="12.75">
      <c r="E2302" s="65"/>
      <c r="F2302" s="65"/>
      <c r="G2302" s="65"/>
      <c r="H2302" s="65"/>
      <c r="I2302" s="65"/>
    </row>
    <row r="2303" spans="5:9" ht="12.75">
      <c r="E2303" s="65"/>
      <c r="F2303" s="65"/>
      <c r="G2303" s="65"/>
      <c r="H2303" s="65"/>
      <c r="I2303" s="65"/>
    </row>
    <row r="2304" spans="5:9" ht="12.75">
      <c r="E2304" s="65"/>
      <c r="F2304" s="65"/>
      <c r="G2304" s="65"/>
      <c r="H2304" s="65"/>
      <c r="I2304" s="65"/>
    </row>
    <row r="2305" spans="5:9" ht="12.75">
      <c r="E2305" s="65"/>
      <c r="F2305" s="65"/>
      <c r="G2305" s="65"/>
      <c r="H2305" s="65"/>
      <c r="I2305" s="65"/>
    </row>
    <row r="2306" spans="5:9" ht="12.75">
      <c r="E2306" s="65"/>
      <c r="F2306" s="65"/>
      <c r="G2306" s="65"/>
      <c r="H2306" s="65"/>
      <c r="I2306" s="65"/>
    </row>
    <row r="2307" spans="5:9" ht="12.75">
      <c r="E2307" s="65"/>
      <c r="F2307" s="65"/>
      <c r="G2307" s="65"/>
      <c r="H2307" s="65"/>
      <c r="I2307" s="65"/>
    </row>
    <row r="2308" spans="5:9" ht="12.75">
      <c r="E2308" s="65"/>
      <c r="F2308" s="65"/>
      <c r="G2308" s="65"/>
      <c r="H2308" s="65"/>
      <c r="I2308" s="65"/>
    </row>
    <row r="2309" spans="5:9" ht="12.75">
      <c r="E2309" s="65"/>
      <c r="F2309" s="65"/>
      <c r="G2309" s="65"/>
      <c r="H2309" s="65"/>
      <c r="I2309" s="65"/>
    </row>
    <row r="2310" spans="5:9" ht="12.75">
      <c r="E2310" s="65"/>
      <c r="F2310" s="65"/>
      <c r="G2310" s="65"/>
      <c r="H2310" s="65"/>
      <c r="I2310" s="65"/>
    </row>
    <row r="2311" spans="5:9" ht="12.75">
      <c r="E2311" s="65"/>
      <c r="F2311" s="65"/>
      <c r="G2311" s="65"/>
      <c r="H2311" s="65"/>
      <c r="I2311" s="65"/>
    </row>
    <row r="2312" spans="5:9" ht="12.75">
      <c r="E2312" s="65"/>
      <c r="F2312" s="65"/>
      <c r="G2312" s="65"/>
      <c r="H2312" s="65"/>
      <c r="I2312" s="65"/>
    </row>
    <row r="2313" spans="5:9" ht="12.75">
      <c r="E2313" s="65"/>
      <c r="F2313" s="65"/>
      <c r="G2313" s="65"/>
      <c r="H2313" s="65"/>
      <c r="I2313" s="65"/>
    </row>
    <row r="2314" spans="5:9" ht="12.75">
      <c r="E2314" s="65"/>
      <c r="F2314" s="65"/>
      <c r="G2314" s="65"/>
      <c r="H2314" s="65"/>
      <c r="I2314" s="65"/>
    </row>
    <row r="2315" spans="5:9" ht="12.75">
      <c r="E2315" s="65"/>
      <c r="F2315" s="65"/>
      <c r="G2315" s="65"/>
      <c r="H2315" s="65"/>
      <c r="I2315" s="65"/>
    </row>
    <row r="2316" spans="5:9" ht="12.75">
      <c r="E2316" s="65"/>
      <c r="F2316" s="65"/>
      <c r="G2316" s="65"/>
      <c r="H2316" s="65"/>
      <c r="I2316" s="65"/>
    </row>
    <row r="2317" spans="5:9" ht="12.75">
      <c r="E2317" s="65"/>
      <c r="F2317" s="65"/>
      <c r="G2317" s="65"/>
      <c r="H2317" s="65"/>
      <c r="I2317" s="65"/>
    </row>
    <row r="2318" spans="5:9" ht="12.75">
      <c r="E2318" s="65"/>
      <c r="F2318" s="65"/>
      <c r="G2318" s="65"/>
      <c r="H2318" s="65"/>
      <c r="I2318" s="65"/>
    </row>
    <row r="2319" spans="5:9" ht="12.75">
      <c r="E2319" s="65"/>
      <c r="F2319" s="65"/>
      <c r="G2319" s="65"/>
      <c r="H2319" s="65"/>
      <c r="I2319" s="65"/>
    </row>
    <row r="2320" spans="5:9" ht="12.75">
      <c r="E2320" s="65"/>
      <c r="F2320" s="65"/>
      <c r="G2320" s="65"/>
      <c r="H2320" s="65"/>
      <c r="I2320" s="65"/>
    </row>
    <row r="2321" spans="5:9" ht="12.75">
      <c r="E2321" s="65"/>
      <c r="F2321" s="65"/>
      <c r="G2321" s="65"/>
      <c r="H2321" s="65"/>
      <c r="I2321" s="65"/>
    </row>
    <row r="2322" spans="5:9" ht="12.75">
      <c r="E2322" s="65"/>
      <c r="F2322" s="65"/>
      <c r="G2322" s="65"/>
      <c r="H2322" s="65"/>
      <c r="I2322" s="65"/>
    </row>
    <row r="2323" spans="5:9" ht="12.75">
      <c r="E2323" s="65"/>
      <c r="F2323" s="65"/>
      <c r="G2323" s="65"/>
      <c r="H2323" s="65"/>
      <c r="I2323" s="65"/>
    </row>
    <row r="2324" spans="5:9" ht="12.75">
      <c r="E2324" s="65"/>
      <c r="F2324" s="65"/>
      <c r="G2324" s="65"/>
      <c r="H2324" s="65"/>
      <c r="I2324" s="65"/>
    </row>
    <row r="2325" spans="5:9" ht="12.75">
      <c r="E2325" s="65"/>
      <c r="F2325" s="65"/>
      <c r="G2325" s="65"/>
      <c r="H2325" s="65"/>
      <c r="I2325" s="65"/>
    </row>
    <row r="2326" spans="5:9" ht="12.75">
      <c r="E2326" s="65"/>
      <c r="F2326" s="65"/>
      <c r="G2326" s="65"/>
      <c r="H2326" s="65"/>
      <c r="I2326" s="65"/>
    </row>
    <row r="2327" spans="5:9" ht="12.75">
      <c r="E2327" s="65"/>
      <c r="F2327" s="65"/>
      <c r="G2327" s="65"/>
      <c r="H2327" s="65"/>
      <c r="I2327" s="65"/>
    </row>
    <row r="2328" spans="5:9" ht="12.75">
      <c r="E2328" s="65"/>
      <c r="F2328" s="65"/>
      <c r="G2328" s="65"/>
      <c r="H2328" s="65"/>
      <c r="I2328" s="65"/>
    </row>
    <row r="2329" spans="5:9" ht="12.75">
      <c r="E2329" s="65"/>
      <c r="F2329" s="65"/>
      <c r="G2329" s="65"/>
      <c r="H2329" s="65"/>
      <c r="I2329" s="65"/>
    </row>
    <row r="2330" spans="5:9" ht="12.75">
      <c r="E2330" s="65"/>
      <c r="F2330" s="65"/>
      <c r="G2330" s="65"/>
      <c r="H2330" s="65"/>
      <c r="I2330" s="65"/>
    </row>
    <row r="2331" spans="5:9" ht="12.75">
      <c r="E2331" s="65"/>
      <c r="F2331" s="65"/>
      <c r="G2331" s="65"/>
      <c r="H2331" s="65"/>
      <c r="I2331" s="65"/>
    </row>
    <row r="2332" spans="5:9" ht="12.75">
      <c r="E2332" s="65"/>
      <c r="F2332" s="65"/>
      <c r="G2332" s="65"/>
      <c r="H2332" s="65"/>
      <c r="I2332" s="65"/>
    </row>
    <row r="2333" spans="5:9" ht="12.75">
      <c r="E2333" s="65"/>
      <c r="F2333" s="65"/>
      <c r="G2333" s="65"/>
      <c r="H2333" s="65"/>
      <c r="I2333" s="65"/>
    </row>
    <row r="2334" spans="5:9" ht="12.75">
      <c r="E2334" s="65"/>
      <c r="F2334" s="65"/>
      <c r="G2334" s="65"/>
      <c r="H2334" s="65"/>
      <c r="I2334" s="65"/>
    </row>
    <row r="2335" spans="5:9" ht="12.75">
      <c r="E2335" s="65"/>
      <c r="F2335" s="65"/>
      <c r="G2335" s="65"/>
      <c r="H2335" s="65"/>
      <c r="I2335" s="65"/>
    </row>
    <row r="2336" spans="5:9" ht="12.75">
      <c r="E2336" s="65"/>
      <c r="F2336" s="65"/>
      <c r="G2336" s="65"/>
      <c r="H2336" s="65"/>
      <c r="I2336" s="65"/>
    </row>
    <row r="2337" spans="5:9" ht="12.75">
      <c r="E2337" s="65"/>
      <c r="F2337" s="65"/>
      <c r="G2337" s="65"/>
      <c r="H2337" s="65"/>
      <c r="I2337" s="65"/>
    </row>
    <row r="2338" spans="5:9" ht="12.75">
      <c r="E2338" s="65"/>
      <c r="F2338" s="65"/>
      <c r="G2338" s="65"/>
      <c r="H2338" s="65"/>
      <c r="I2338" s="65"/>
    </row>
    <row r="2339" spans="5:9" ht="12.75">
      <c r="E2339" s="65"/>
      <c r="F2339" s="65"/>
      <c r="G2339" s="65"/>
      <c r="H2339" s="65"/>
      <c r="I2339" s="65"/>
    </row>
    <row r="2340" spans="5:9" ht="12.75">
      <c r="E2340" s="65"/>
      <c r="F2340" s="65"/>
      <c r="G2340" s="65"/>
      <c r="H2340" s="65"/>
      <c r="I2340" s="65"/>
    </row>
    <row r="2341" spans="5:9" ht="12.75">
      <c r="E2341" s="65"/>
      <c r="F2341" s="65"/>
      <c r="G2341" s="65"/>
      <c r="H2341" s="65"/>
      <c r="I2341" s="65"/>
    </row>
    <row r="2342" spans="5:9" ht="12.75">
      <c r="E2342" s="65"/>
      <c r="F2342" s="65"/>
      <c r="G2342" s="65"/>
      <c r="H2342" s="65"/>
      <c r="I2342" s="65"/>
    </row>
    <row r="2343" spans="5:9" ht="12.75">
      <c r="E2343" s="65"/>
      <c r="F2343" s="65"/>
      <c r="G2343" s="65"/>
      <c r="H2343" s="65"/>
      <c r="I2343" s="65"/>
    </row>
    <row r="2344" spans="5:9" ht="12.75">
      <c r="E2344" s="65"/>
      <c r="F2344" s="65"/>
      <c r="G2344" s="65"/>
      <c r="H2344" s="65"/>
      <c r="I2344" s="65"/>
    </row>
    <row r="2345" spans="5:9" ht="12.75">
      <c r="E2345" s="65"/>
      <c r="F2345" s="65"/>
      <c r="G2345" s="65"/>
      <c r="H2345" s="65"/>
      <c r="I2345" s="65"/>
    </row>
    <row r="2346" spans="5:9" ht="12.75">
      <c r="E2346" s="65"/>
      <c r="F2346" s="65"/>
      <c r="G2346" s="65"/>
      <c r="H2346" s="65"/>
      <c r="I2346" s="65"/>
    </row>
    <row r="2347" spans="5:9" ht="12.75">
      <c r="E2347" s="65"/>
      <c r="F2347" s="65"/>
      <c r="G2347" s="65"/>
      <c r="H2347" s="65"/>
      <c r="I2347" s="65"/>
    </row>
    <row r="2348" spans="5:9" ht="12.75">
      <c r="E2348" s="65"/>
      <c r="F2348" s="65"/>
      <c r="G2348" s="65"/>
      <c r="H2348" s="65"/>
      <c r="I2348" s="65"/>
    </row>
    <row r="2349" spans="5:9" ht="12.75">
      <c r="E2349" s="65"/>
      <c r="F2349" s="65"/>
      <c r="G2349" s="65"/>
      <c r="H2349" s="65"/>
      <c r="I2349" s="65"/>
    </row>
    <row r="2350" spans="5:9" ht="12.75">
      <c r="E2350" s="65"/>
      <c r="F2350" s="65"/>
      <c r="G2350" s="65"/>
      <c r="H2350" s="65"/>
      <c r="I2350" s="65"/>
    </row>
    <row r="2351" spans="5:9" ht="12.75">
      <c r="E2351" s="65"/>
      <c r="F2351" s="65"/>
      <c r="G2351" s="65"/>
      <c r="H2351" s="65"/>
      <c r="I2351" s="65"/>
    </row>
    <row r="2352" spans="5:9" ht="12.75">
      <c r="E2352" s="65"/>
      <c r="F2352" s="65"/>
      <c r="G2352" s="65"/>
      <c r="H2352" s="65"/>
      <c r="I2352" s="65"/>
    </row>
    <row r="2353" spans="5:9" ht="12.75">
      <c r="E2353" s="65"/>
      <c r="F2353" s="65"/>
      <c r="G2353" s="65"/>
      <c r="H2353" s="65"/>
      <c r="I2353" s="65"/>
    </row>
    <row r="2354" spans="5:9" ht="12.75">
      <c r="E2354" s="65"/>
      <c r="F2354" s="65"/>
      <c r="G2354" s="65"/>
      <c r="H2354" s="65"/>
      <c r="I2354" s="65"/>
    </row>
    <row r="2355" spans="5:9" ht="12.75">
      <c r="E2355" s="65"/>
      <c r="F2355" s="65"/>
      <c r="G2355" s="65"/>
      <c r="H2355" s="65"/>
      <c r="I2355" s="65"/>
    </row>
    <row r="2356" spans="5:9" ht="12.75">
      <c r="E2356" s="65"/>
      <c r="F2356" s="65"/>
      <c r="G2356" s="65"/>
      <c r="H2356" s="65"/>
      <c r="I2356" s="65"/>
    </row>
    <row r="2357" spans="5:9" ht="12.75">
      <c r="E2357" s="65"/>
      <c r="F2357" s="65"/>
      <c r="G2357" s="65"/>
      <c r="H2357" s="65"/>
      <c r="I2357" s="65"/>
    </row>
    <row r="2358" spans="5:9" ht="12.75">
      <c r="E2358" s="65"/>
      <c r="F2358" s="65"/>
      <c r="G2358" s="65"/>
      <c r="H2358" s="65"/>
      <c r="I2358" s="65"/>
    </row>
    <row r="2359" spans="5:9" ht="12.75">
      <c r="E2359" s="65"/>
      <c r="F2359" s="65"/>
      <c r="G2359" s="65"/>
      <c r="H2359" s="65"/>
      <c r="I2359" s="65"/>
    </row>
    <row r="2360" spans="5:9" ht="12.75">
      <c r="E2360" s="65"/>
      <c r="F2360" s="65"/>
      <c r="G2360" s="65"/>
      <c r="H2360" s="65"/>
      <c r="I2360" s="65"/>
    </row>
    <row r="2361" spans="5:9" ht="12.75">
      <c r="E2361" s="65"/>
      <c r="F2361" s="65"/>
      <c r="G2361" s="65"/>
      <c r="H2361" s="65"/>
      <c r="I2361" s="65"/>
    </row>
    <row r="2362" spans="5:9" ht="12.75">
      <c r="E2362" s="65"/>
      <c r="F2362" s="65"/>
      <c r="G2362" s="65"/>
      <c r="H2362" s="65"/>
      <c r="I2362" s="65"/>
    </row>
    <row r="2363" spans="5:9" ht="12.75">
      <c r="E2363" s="65"/>
      <c r="F2363" s="65"/>
      <c r="G2363" s="65"/>
      <c r="H2363" s="65"/>
      <c r="I2363" s="65"/>
    </row>
    <row r="2364" spans="5:9" ht="12.75">
      <c r="E2364" s="65"/>
      <c r="F2364" s="65"/>
      <c r="G2364" s="65"/>
      <c r="H2364" s="65"/>
      <c r="I2364" s="65"/>
    </row>
    <row r="2365" spans="5:9" ht="12.75">
      <c r="E2365" s="65"/>
      <c r="F2365" s="65"/>
      <c r="G2365" s="65"/>
      <c r="H2365" s="65"/>
      <c r="I2365" s="65"/>
    </row>
    <row r="2366" spans="5:9" ht="12.75">
      <c r="E2366" s="65"/>
      <c r="F2366" s="65"/>
      <c r="G2366" s="65"/>
      <c r="H2366" s="65"/>
      <c r="I2366" s="65"/>
    </row>
    <row r="2367" spans="5:9" ht="12.75">
      <c r="E2367" s="65"/>
      <c r="F2367" s="65"/>
      <c r="G2367" s="65"/>
      <c r="H2367" s="65"/>
      <c r="I2367" s="65"/>
    </row>
    <row r="2368" spans="5:9" ht="12.75">
      <c r="E2368" s="65"/>
      <c r="F2368" s="65"/>
      <c r="G2368" s="65"/>
      <c r="H2368" s="65"/>
      <c r="I2368" s="65"/>
    </row>
    <row r="2369" spans="5:9" ht="12.75">
      <c r="E2369" s="65"/>
      <c r="F2369" s="65"/>
      <c r="G2369" s="65"/>
      <c r="H2369" s="65"/>
      <c r="I2369" s="65"/>
    </row>
    <row r="2370" spans="5:9" ht="12.75">
      <c r="E2370" s="65"/>
      <c r="F2370" s="65"/>
      <c r="G2370" s="65"/>
      <c r="H2370" s="65"/>
      <c r="I2370" s="65"/>
    </row>
    <row r="2371" spans="5:9" ht="12.75">
      <c r="E2371" s="65"/>
      <c r="F2371" s="65"/>
      <c r="G2371" s="65"/>
      <c r="H2371" s="65"/>
      <c r="I2371" s="65"/>
    </row>
    <row r="2372" spans="5:9" ht="12.75">
      <c r="E2372" s="65"/>
      <c r="F2372" s="65"/>
      <c r="G2372" s="65"/>
      <c r="H2372" s="65"/>
      <c r="I2372" s="65"/>
    </row>
    <row r="2373" spans="5:9" ht="12.75">
      <c r="E2373" s="65"/>
      <c r="F2373" s="65"/>
      <c r="G2373" s="65"/>
      <c r="H2373" s="65"/>
      <c r="I2373" s="65"/>
    </row>
    <row r="2374" spans="5:9" ht="12.75">
      <c r="E2374" s="65"/>
      <c r="F2374" s="65"/>
      <c r="G2374" s="65"/>
      <c r="H2374" s="65"/>
      <c r="I2374" s="65"/>
    </row>
    <row r="2375" spans="5:9" ht="12.75">
      <c r="E2375" s="65"/>
      <c r="F2375" s="65"/>
      <c r="G2375" s="65"/>
      <c r="H2375" s="65"/>
      <c r="I2375" s="65"/>
    </row>
    <row r="2376" spans="5:9" ht="12.75">
      <c r="E2376" s="65"/>
      <c r="F2376" s="65"/>
      <c r="G2376" s="65"/>
      <c r="H2376" s="65"/>
      <c r="I2376" s="65"/>
    </row>
    <row r="2377" spans="5:9" ht="12.75">
      <c r="E2377" s="65"/>
      <c r="F2377" s="65"/>
      <c r="G2377" s="65"/>
      <c r="H2377" s="65"/>
      <c r="I2377" s="65"/>
    </row>
    <row r="2378" spans="5:9" ht="12.75">
      <c r="E2378" s="65"/>
      <c r="F2378" s="65"/>
      <c r="G2378" s="65"/>
      <c r="H2378" s="65"/>
      <c r="I2378" s="65"/>
    </row>
    <row r="2379" spans="5:9" ht="12.75">
      <c r="E2379" s="65"/>
      <c r="F2379" s="65"/>
      <c r="G2379" s="65"/>
      <c r="H2379" s="65"/>
      <c r="I2379" s="65"/>
    </row>
    <row r="2380" spans="5:9" ht="12.75">
      <c r="E2380" s="65"/>
      <c r="F2380" s="65"/>
      <c r="G2380" s="65"/>
      <c r="H2380" s="65"/>
      <c r="I2380" s="65"/>
    </row>
    <row r="2381" spans="5:9" ht="12.75">
      <c r="E2381" s="65"/>
      <c r="F2381" s="65"/>
      <c r="G2381" s="65"/>
      <c r="H2381" s="65"/>
      <c r="I2381" s="65"/>
    </row>
    <row r="2382" spans="5:9" ht="12.75">
      <c r="E2382" s="65"/>
      <c r="F2382" s="65"/>
      <c r="G2382" s="65"/>
      <c r="H2382" s="65"/>
      <c r="I2382" s="65"/>
    </row>
    <row r="2383" spans="5:9" ht="12.75">
      <c r="E2383" s="65"/>
      <c r="F2383" s="65"/>
      <c r="G2383" s="65"/>
      <c r="H2383" s="65"/>
      <c r="I2383" s="65"/>
    </row>
    <row r="2384" spans="5:9" ht="12.75">
      <c r="E2384" s="65"/>
      <c r="F2384" s="65"/>
      <c r="G2384" s="65"/>
      <c r="H2384" s="65"/>
      <c r="I2384" s="65"/>
    </row>
    <row r="2385" spans="5:9" ht="12.75">
      <c r="E2385" s="65"/>
      <c r="F2385" s="65"/>
      <c r="G2385" s="65"/>
      <c r="H2385" s="65"/>
      <c r="I2385" s="65"/>
    </row>
    <row r="2386" spans="5:9" ht="12.75">
      <c r="E2386" s="65"/>
      <c r="F2386" s="65"/>
      <c r="G2386" s="65"/>
      <c r="H2386" s="65"/>
      <c r="I2386" s="65"/>
    </row>
    <row r="2387" spans="5:9" ht="12.75">
      <c r="E2387" s="65"/>
      <c r="F2387" s="65"/>
      <c r="G2387" s="65"/>
      <c r="H2387" s="65"/>
      <c r="I2387" s="65"/>
    </row>
    <row r="2388" spans="5:9" ht="12.75">
      <c r="E2388" s="65"/>
      <c r="F2388" s="65"/>
      <c r="G2388" s="65"/>
      <c r="H2388" s="65"/>
      <c r="I2388" s="65"/>
    </row>
    <row r="2389" spans="5:9" ht="12.75">
      <c r="E2389" s="65"/>
      <c r="F2389" s="65"/>
      <c r="G2389" s="65"/>
      <c r="H2389" s="65"/>
      <c r="I2389" s="65"/>
    </row>
    <row r="2390" spans="5:9" ht="12.75">
      <c r="E2390" s="65"/>
      <c r="F2390" s="65"/>
      <c r="G2390" s="65"/>
      <c r="H2390" s="65"/>
      <c r="I2390" s="65"/>
    </row>
    <row r="2391" spans="5:9" ht="12.75">
      <c r="E2391" s="65"/>
      <c r="F2391" s="65"/>
      <c r="G2391" s="65"/>
      <c r="H2391" s="65"/>
      <c r="I2391" s="65"/>
    </row>
    <row r="2392" spans="5:9" ht="12.75">
      <c r="E2392" s="65"/>
      <c r="F2392" s="65"/>
      <c r="G2392" s="65"/>
      <c r="H2392" s="65"/>
      <c r="I2392" s="65"/>
    </row>
    <row r="2393" spans="5:9" ht="12.75">
      <c r="E2393" s="65"/>
      <c r="F2393" s="65"/>
      <c r="G2393" s="65"/>
      <c r="H2393" s="65"/>
      <c r="I2393" s="65"/>
    </row>
    <row r="2394" spans="5:9" ht="12.75">
      <c r="E2394" s="65"/>
      <c r="F2394" s="65"/>
      <c r="G2394" s="65"/>
      <c r="H2394" s="65"/>
      <c r="I2394" s="65"/>
    </row>
    <row r="2395" spans="5:9" ht="12.75">
      <c r="E2395" s="65"/>
      <c r="F2395" s="65"/>
      <c r="G2395" s="65"/>
      <c r="H2395" s="65"/>
      <c r="I2395" s="65"/>
    </row>
    <row r="2396" spans="5:9" ht="12.75">
      <c r="E2396" s="65"/>
      <c r="F2396" s="65"/>
      <c r="G2396" s="65"/>
      <c r="H2396" s="65"/>
      <c r="I2396" s="65"/>
    </row>
    <row r="2397" spans="5:9" ht="12.75">
      <c r="E2397" s="65"/>
      <c r="F2397" s="65"/>
      <c r="G2397" s="65"/>
      <c r="H2397" s="65"/>
      <c r="I2397" s="65"/>
    </row>
    <row r="2398" spans="5:9" ht="12.75">
      <c r="E2398" s="65"/>
      <c r="F2398" s="65"/>
      <c r="G2398" s="65"/>
      <c r="H2398" s="65"/>
      <c r="I2398" s="65"/>
    </row>
    <row r="2399" spans="5:9" ht="12.75">
      <c r="E2399" s="65"/>
      <c r="F2399" s="65"/>
      <c r="G2399" s="65"/>
      <c r="H2399" s="65"/>
      <c r="I2399" s="65"/>
    </row>
    <row r="2400" spans="5:9" ht="12.75">
      <c r="E2400" s="65"/>
      <c r="F2400" s="65"/>
      <c r="G2400" s="65"/>
      <c r="H2400" s="65"/>
      <c r="I2400" s="65"/>
    </row>
    <row r="2401" spans="5:9" ht="12.75">
      <c r="E2401" s="65"/>
      <c r="F2401" s="65"/>
      <c r="G2401" s="65"/>
      <c r="H2401" s="65"/>
      <c r="I2401" s="65"/>
    </row>
    <row r="2402" spans="5:9" ht="12.75">
      <c r="E2402" s="65"/>
      <c r="F2402" s="65"/>
      <c r="G2402" s="65"/>
      <c r="H2402" s="65"/>
      <c r="I2402" s="65"/>
    </row>
    <row r="2403" spans="5:9" ht="12.75">
      <c r="E2403" s="65"/>
      <c r="F2403" s="65"/>
      <c r="G2403" s="65"/>
      <c r="H2403" s="65"/>
      <c r="I2403" s="65"/>
    </row>
    <row r="2404" spans="5:9" ht="12.75">
      <c r="E2404" s="65"/>
      <c r="F2404" s="65"/>
      <c r="G2404" s="65"/>
      <c r="H2404" s="65"/>
      <c r="I2404" s="65"/>
    </row>
    <row r="2405" spans="5:9" ht="12.75">
      <c r="E2405" s="65"/>
      <c r="F2405" s="65"/>
      <c r="G2405" s="65"/>
      <c r="H2405" s="65"/>
      <c r="I2405" s="65"/>
    </row>
    <row r="2406" spans="5:9" ht="12.75">
      <c r="E2406" s="65"/>
      <c r="F2406" s="65"/>
      <c r="G2406" s="65"/>
      <c r="H2406" s="65"/>
      <c r="I2406" s="65"/>
    </row>
    <row r="2407" spans="5:9" ht="12.75">
      <c r="E2407" s="65"/>
      <c r="F2407" s="65"/>
      <c r="G2407" s="65"/>
      <c r="H2407" s="65"/>
      <c r="I2407" s="65"/>
    </row>
    <row r="2408" spans="5:9" ht="12.75">
      <c r="E2408" s="65"/>
      <c r="F2408" s="65"/>
      <c r="G2408" s="65"/>
      <c r="H2408" s="65"/>
      <c r="I2408" s="65"/>
    </row>
    <row r="2409" spans="5:9" ht="12.75">
      <c r="E2409" s="65"/>
      <c r="F2409" s="65"/>
      <c r="G2409" s="65"/>
      <c r="H2409" s="65"/>
      <c r="I2409" s="65"/>
    </row>
    <row r="2410" spans="5:9" ht="12.75">
      <c r="E2410" s="65"/>
      <c r="F2410" s="65"/>
      <c r="G2410" s="65"/>
      <c r="H2410" s="65"/>
      <c r="I2410" s="65"/>
    </row>
    <row r="2411" spans="5:9" ht="12.75">
      <c r="E2411" s="65"/>
      <c r="F2411" s="65"/>
      <c r="G2411" s="65"/>
      <c r="H2411" s="65"/>
      <c r="I2411" s="65"/>
    </row>
    <row r="2412" spans="5:9" ht="12.75">
      <c r="E2412" s="65"/>
      <c r="F2412" s="65"/>
      <c r="G2412" s="65"/>
      <c r="H2412" s="65"/>
      <c r="I2412" s="65"/>
    </row>
    <row r="2413" spans="5:9" ht="12.75">
      <c r="E2413" s="65"/>
      <c r="F2413" s="65"/>
      <c r="G2413" s="65"/>
      <c r="H2413" s="65"/>
      <c r="I2413" s="65"/>
    </row>
    <row r="2414" spans="5:9" ht="12.75">
      <c r="E2414" s="65"/>
      <c r="F2414" s="65"/>
      <c r="G2414" s="65"/>
      <c r="H2414" s="65"/>
      <c r="I2414" s="65"/>
    </row>
    <row r="2415" spans="5:9" ht="12.75">
      <c r="E2415" s="65"/>
      <c r="F2415" s="65"/>
      <c r="G2415" s="65"/>
      <c r="H2415" s="65"/>
      <c r="I2415" s="65"/>
    </row>
    <row r="2416" spans="5:9" ht="12.75">
      <c r="E2416" s="65"/>
      <c r="F2416" s="65"/>
      <c r="G2416" s="65"/>
      <c r="H2416" s="65"/>
      <c r="I2416" s="65"/>
    </row>
    <row r="2417" spans="5:9" ht="12.75">
      <c r="E2417" s="65"/>
      <c r="F2417" s="65"/>
      <c r="G2417" s="65"/>
      <c r="H2417" s="65"/>
      <c r="I2417" s="65"/>
    </row>
    <row r="2418" spans="5:9" ht="12.75">
      <c r="E2418" s="65"/>
      <c r="F2418" s="65"/>
      <c r="G2418" s="65"/>
      <c r="H2418" s="65"/>
      <c r="I2418" s="65"/>
    </row>
    <row r="2419" spans="5:9" ht="12.75">
      <c r="E2419" s="65"/>
      <c r="F2419" s="65"/>
      <c r="G2419" s="65"/>
      <c r="H2419" s="65"/>
      <c r="I2419" s="65"/>
    </row>
    <row r="2420" spans="5:9" ht="12.75">
      <c r="E2420" s="65"/>
      <c r="F2420" s="65"/>
      <c r="G2420" s="65"/>
      <c r="H2420" s="65"/>
      <c r="I2420" s="65"/>
    </row>
    <row r="2421" spans="5:9" ht="12.75">
      <c r="E2421" s="65"/>
      <c r="F2421" s="65"/>
      <c r="G2421" s="65"/>
      <c r="H2421" s="65"/>
      <c r="I2421" s="65"/>
    </row>
    <row r="2422" spans="5:9" ht="12.75">
      <c r="E2422" s="65"/>
      <c r="F2422" s="65"/>
      <c r="G2422" s="65"/>
      <c r="H2422" s="65"/>
      <c r="I2422" s="65"/>
    </row>
    <row r="2423" spans="5:9" ht="12.75">
      <c r="E2423" s="65"/>
      <c r="F2423" s="65"/>
      <c r="G2423" s="65"/>
      <c r="H2423" s="65"/>
      <c r="I2423" s="65"/>
    </row>
    <row r="2424" spans="5:9" ht="12.75">
      <c r="E2424" s="65"/>
      <c r="F2424" s="65"/>
      <c r="G2424" s="65"/>
      <c r="H2424" s="65"/>
      <c r="I2424" s="65"/>
    </row>
    <row r="2425" spans="5:9" ht="12.75">
      <c r="E2425" s="65"/>
      <c r="F2425" s="65"/>
      <c r="G2425" s="65"/>
      <c r="H2425" s="65"/>
      <c r="I2425" s="65"/>
    </row>
    <row r="2426" spans="5:9" ht="12.75">
      <c r="E2426" s="65"/>
      <c r="F2426" s="65"/>
      <c r="G2426" s="65"/>
      <c r="H2426" s="65"/>
      <c r="I2426" s="65"/>
    </row>
    <row r="2427" spans="5:9" ht="12.75">
      <c r="E2427" s="65"/>
      <c r="F2427" s="65"/>
      <c r="G2427" s="65"/>
      <c r="H2427" s="65"/>
      <c r="I2427" s="65"/>
    </row>
    <row r="2428" spans="5:9" ht="12.75">
      <c r="E2428" s="65"/>
      <c r="F2428" s="65"/>
      <c r="G2428" s="65"/>
      <c r="H2428" s="65"/>
      <c r="I2428" s="65"/>
    </row>
    <row r="2429" spans="5:9" ht="12.75">
      <c r="E2429" s="65"/>
      <c r="F2429" s="65"/>
      <c r="G2429" s="65"/>
      <c r="H2429" s="65"/>
      <c r="I2429" s="65"/>
    </row>
    <row r="2430" spans="5:9" ht="12.75">
      <c r="E2430" s="65"/>
      <c r="F2430" s="65"/>
      <c r="G2430" s="65"/>
      <c r="H2430" s="65"/>
      <c r="I2430" s="65"/>
    </row>
    <row r="2431" spans="5:9" ht="12.75">
      <c r="E2431" s="65"/>
      <c r="F2431" s="65"/>
      <c r="G2431" s="65"/>
      <c r="H2431" s="65"/>
      <c r="I2431" s="65"/>
    </row>
    <row r="2432" spans="5:9" ht="12.75">
      <c r="E2432" s="65"/>
      <c r="F2432" s="65"/>
      <c r="G2432" s="65"/>
      <c r="H2432" s="65"/>
      <c r="I2432" s="65"/>
    </row>
    <row r="2433" spans="5:9" ht="12.75">
      <c r="E2433" s="65"/>
      <c r="F2433" s="65"/>
      <c r="G2433" s="65"/>
      <c r="H2433" s="65"/>
      <c r="I2433" s="65"/>
    </row>
    <row r="2434" spans="5:9" ht="12.75">
      <c r="E2434" s="65"/>
      <c r="F2434" s="65"/>
      <c r="G2434" s="65"/>
      <c r="H2434" s="65"/>
      <c r="I2434" s="65"/>
    </row>
    <row r="2435" spans="5:9" ht="12.75">
      <c r="E2435" s="65"/>
      <c r="F2435" s="65"/>
      <c r="G2435" s="65"/>
      <c r="H2435" s="65"/>
      <c r="I2435" s="65"/>
    </row>
    <row r="2436" spans="5:9" ht="12.75">
      <c r="E2436" s="65"/>
      <c r="F2436" s="65"/>
      <c r="G2436" s="65"/>
      <c r="H2436" s="65"/>
      <c r="I2436" s="65"/>
    </row>
    <row r="2437" spans="5:9" ht="12.75">
      <c r="E2437" s="65"/>
      <c r="F2437" s="65"/>
      <c r="G2437" s="65"/>
      <c r="H2437" s="65"/>
      <c r="I2437" s="65"/>
    </row>
    <row r="2438" spans="5:9" ht="12.75">
      <c r="E2438" s="65"/>
      <c r="F2438" s="65"/>
      <c r="G2438" s="65"/>
      <c r="H2438" s="65"/>
      <c r="I2438" s="65"/>
    </row>
    <row r="2439" spans="5:9" ht="12.75">
      <c r="E2439" s="65"/>
      <c r="F2439" s="65"/>
      <c r="G2439" s="65"/>
      <c r="H2439" s="65"/>
      <c r="I2439" s="65"/>
    </row>
    <row r="2440" spans="5:9" ht="12.75">
      <c r="E2440" s="65"/>
      <c r="F2440" s="65"/>
      <c r="G2440" s="65"/>
      <c r="H2440" s="65"/>
      <c r="I2440" s="65"/>
    </row>
    <row r="2441" spans="5:9" ht="12.75">
      <c r="E2441" s="65"/>
      <c r="F2441" s="65"/>
      <c r="G2441" s="65"/>
      <c r="H2441" s="65"/>
      <c r="I2441" s="65"/>
    </row>
    <row r="2442" spans="5:9" ht="12.75">
      <c r="E2442" s="65"/>
      <c r="F2442" s="65"/>
      <c r="G2442" s="65"/>
      <c r="H2442" s="65"/>
      <c r="I2442" s="65"/>
    </row>
    <row r="2443" spans="5:9" ht="12.75">
      <c r="E2443" s="65"/>
      <c r="F2443" s="65"/>
      <c r="G2443" s="65"/>
      <c r="H2443" s="65"/>
      <c r="I2443" s="65"/>
    </row>
    <row r="2444" spans="5:9" ht="12.75">
      <c r="E2444" s="65"/>
      <c r="F2444" s="65"/>
      <c r="G2444" s="65"/>
      <c r="H2444" s="65"/>
      <c r="I2444" s="65"/>
    </row>
    <row r="2445" spans="5:9" ht="12.75">
      <c r="E2445" s="65"/>
      <c r="F2445" s="65"/>
      <c r="G2445" s="65"/>
      <c r="H2445" s="65"/>
      <c r="I2445" s="65"/>
    </row>
    <row r="2446" spans="5:9" ht="12.75">
      <c r="E2446" s="65"/>
      <c r="F2446" s="65"/>
      <c r="G2446" s="65"/>
      <c r="H2446" s="65"/>
      <c r="I2446" s="65"/>
    </row>
    <row r="2447" spans="5:9" ht="12.75">
      <c r="E2447" s="65"/>
      <c r="F2447" s="65"/>
      <c r="G2447" s="65"/>
      <c r="H2447" s="65"/>
      <c r="I2447" s="65"/>
    </row>
    <row r="2448" spans="5:9" ht="12.75">
      <c r="E2448" s="65"/>
      <c r="F2448" s="65"/>
      <c r="G2448" s="65"/>
      <c r="H2448" s="65"/>
      <c r="I2448" s="65"/>
    </row>
    <row r="2449" spans="5:9" ht="12.75">
      <c r="E2449" s="65"/>
      <c r="F2449" s="65"/>
      <c r="G2449" s="65"/>
      <c r="H2449" s="65"/>
      <c r="I2449" s="65"/>
    </row>
    <row r="2450" spans="5:9" ht="12.75">
      <c r="E2450" s="65"/>
      <c r="F2450" s="65"/>
      <c r="G2450" s="65"/>
      <c r="H2450" s="65"/>
      <c r="I2450" s="65"/>
    </row>
    <row r="2451" spans="5:9" ht="12.75">
      <c r="E2451" s="65"/>
      <c r="F2451" s="65"/>
      <c r="G2451" s="65"/>
      <c r="H2451" s="65"/>
      <c r="I2451" s="65"/>
    </row>
    <row r="2452" spans="5:9" ht="12.75">
      <c r="E2452" s="65"/>
      <c r="F2452" s="65"/>
      <c r="G2452" s="65"/>
      <c r="H2452" s="65"/>
      <c r="I2452" s="65"/>
    </row>
    <row r="2453" spans="5:9" ht="12.75">
      <c r="E2453" s="65"/>
      <c r="F2453" s="65"/>
      <c r="G2453" s="65"/>
      <c r="H2453" s="65"/>
      <c r="I2453" s="65"/>
    </row>
    <row r="2454" spans="5:9" ht="12.75">
      <c r="E2454" s="65"/>
      <c r="F2454" s="65"/>
      <c r="G2454" s="65"/>
      <c r="H2454" s="65"/>
      <c r="I2454" s="65"/>
    </row>
    <row r="2455" spans="5:9" ht="12.75">
      <c r="E2455" s="65"/>
      <c r="F2455" s="65"/>
      <c r="G2455" s="65"/>
      <c r="H2455" s="65"/>
      <c r="I2455" s="65"/>
    </row>
    <row r="2456" spans="5:9" ht="12.75">
      <c r="E2456" s="65"/>
      <c r="F2456" s="65"/>
      <c r="G2456" s="65"/>
      <c r="H2456" s="65"/>
      <c r="I2456" s="65"/>
    </row>
    <row r="2457" spans="5:9" ht="12.75">
      <c r="E2457" s="65"/>
      <c r="F2457" s="65"/>
      <c r="G2457" s="65"/>
      <c r="H2457" s="65"/>
      <c r="I2457" s="65"/>
    </row>
    <row r="2458" spans="5:9" ht="12.75">
      <c r="E2458" s="65"/>
      <c r="F2458" s="65"/>
      <c r="G2458" s="65"/>
      <c r="H2458" s="65"/>
      <c r="I2458" s="65"/>
    </row>
    <row r="2459" spans="5:9" ht="12.75">
      <c r="E2459" s="65"/>
      <c r="F2459" s="65"/>
      <c r="G2459" s="65"/>
      <c r="H2459" s="65"/>
      <c r="I2459" s="65"/>
    </row>
    <row r="2460" spans="5:9" ht="12.75">
      <c r="E2460" s="65"/>
      <c r="F2460" s="65"/>
      <c r="G2460" s="65"/>
      <c r="H2460" s="65"/>
      <c r="I2460" s="65"/>
    </row>
    <row r="2461" spans="5:9" ht="12.75">
      <c r="E2461" s="65"/>
      <c r="F2461" s="65"/>
      <c r="G2461" s="65"/>
      <c r="H2461" s="65"/>
      <c r="I2461" s="65"/>
    </row>
    <row r="2462" spans="5:9" ht="12.75">
      <c r="E2462" s="65"/>
      <c r="F2462" s="65"/>
      <c r="G2462" s="65"/>
      <c r="H2462" s="65"/>
      <c r="I2462" s="65"/>
    </row>
    <row r="2463" spans="5:9" ht="12.75">
      <c r="E2463" s="65"/>
      <c r="F2463" s="65"/>
      <c r="G2463" s="65"/>
      <c r="H2463" s="65"/>
      <c r="I2463" s="65"/>
    </row>
    <row r="2464" spans="5:9" ht="12.75">
      <c r="E2464" s="65"/>
      <c r="F2464" s="65"/>
      <c r="G2464" s="65"/>
      <c r="H2464" s="65"/>
      <c r="I2464" s="65"/>
    </row>
    <row r="2465" spans="5:9" ht="12.75">
      <c r="E2465" s="65"/>
      <c r="F2465" s="65"/>
      <c r="G2465" s="65"/>
      <c r="H2465" s="65"/>
      <c r="I2465" s="65"/>
    </row>
    <row r="2466" spans="5:9" ht="12.75">
      <c r="E2466" s="65"/>
      <c r="F2466" s="65"/>
      <c r="G2466" s="65"/>
      <c r="H2466" s="65"/>
      <c r="I2466" s="65"/>
    </row>
    <row r="2467" spans="5:9" ht="12.75">
      <c r="E2467" s="65"/>
      <c r="F2467" s="65"/>
      <c r="G2467" s="65"/>
      <c r="H2467" s="65"/>
      <c r="I2467" s="65"/>
    </row>
    <row r="2468" spans="5:9" ht="12.75">
      <c r="E2468" s="65"/>
      <c r="F2468" s="65"/>
      <c r="G2468" s="65"/>
      <c r="H2468" s="65"/>
      <c r="I2468" s="65"/>
    </row>
    <row r="2469" spans="5:9" ht="12.75">
      <c r="E2469" s="65"/>
      <c r="F2469" s="65"/>
      <c r="G2469" s="65"/>
      <c r="H2469" s="65"/>
      <c r="I2469" s="65"/>
    </row>
    <row r="2470" spans="5:9" ht="12.75">
      <c r="E2470" s="65"/>
      <c r="F2470" s="65"/>
      <c r="G2470" s="65"/>
      <c r="H2470" s="65"/>
      <c r="I2470" s="65"/>
    </row>
    <row r="2471" spans="5:9" ht="12.75">
      <c r="E2471" s="65"/>
      <c r="F2471" s="65"/>
      <c r="G2471" s="65"/>
      <c r="H2471" s="65"/>
      <c r="I2471" s="65"/>
    </row>
    <row r="2472" spans="5:9" ht="12.75">
      <c r="E2472" s="65"/>
      <c r="F2472" s="65"/>
      <c r="G2472" s="65"/>
      <c r="H2472" s="65"/>
      <c r="I2472" s="65"/>
    </row>
    <row r="2473" spans="5:9" ht="12.75">
      <c r="E2473" s="65"/>
      <c r="F2473" s="65"/>
      <c r="G2473" s="65"/>
      <c r="H2473" s="65"/>
      <c r="I2473" s="65"/>
    </row>
    <row r="2474" spans="5:9" ht="12.75">
      <c r="E2474" s="65"/>
      <c r="F2474" s="65"/>
      <c r="G2474" s="65"/>
      <c r="H2474" s="65"/>
      <c r="I2474" s="65"/>
    </row>
    <row r="2475" spans="5:9" ht="12.75">
      <c r="E2475" s="65"/>
      <c r="F2475" s="65"/>
      <c r="G2475" s="65"/>
      <c r="H2475" s="65"/>
      <c r="I2475" s="65"/>
    </row>
    <row r="2476" spans="5:9" ht="12.75">
      <c r="E2476" s="65"/>
      <c r="F2476" s="65"/>
      <c r="G2476" s="65"/>
      <c r="H2476" s="65"/>
      <c r="I2476" s="65"/>
    </row>
    <row r="2477" spans="5:9" ht="12.75">
      <c r="E2477" s="65"/>
      <c r="F2477" s="65"/>
      <c r="G2477" s="65"/>
      <c r="H2477" s="65"/>
      <c r="I2477" s="65"/>
    </row>
    <row r="2478" spans="5:9" ht="12.75">
      <c r="E2478" s="65"/>
      <c r="F2478" s="65"/>
      <c r="G2478" s="65"/>
      <c r="H2478" s="65"/>
      <c r="I2478" s="65"/>
    </row>
    <row r="2479" spans="5:9" ht="12.75">
      <c r="E2479" s="65"/>
      <c r="F2479" s="65"/>
      <c r="G2479" s="65"/>
      <c r="H2479" s="65"/>
      <c r="I2479" s="65"/>
    </row>
    <row r="2480" spans="5:9" ht="12.75">
      <c r="E2480" s="65"/>
      <c r="F2480" s="65"/>
      <c r="G2480" s="65"/>
      <c r="H2480" s="65"/>
      <c r="I2480" s="65"/>
    </row>
    <row r="2481" spans="5:9" ht="12.75">
      <c r="E2481" s="65"/>
      <c r="F2481" s="65"/>
      <c r="G2481" s="65"/>
      <c r="H2481" s="65"/>
      <c r="I2481" s="65"/>
    </row>
    <row r="2482" spans="5:9" ht="12.75">
      <c r="E2482" s="65"/>
      <c r="F2482" s="65"/>
      <c r="G2482" s="65"/>
      <c r="H2482" s="65"/>
      <c r="I2482" s="65"/>
    </row>
    <row r="2483" spans="5:9" ht="12.75">
      <c r="E2483" s="65"/>
      <c r="F2483" s="65"/>
      <c r="G2483" s="65"/>
      <c r="H2483" s="65"/>
      <c r="I2483" s="65"/>
    </row>
    <row r="2484" spans="5:9" ht="12.75">
      <c r="E2484" s="65"/>
      <c r="F2484" s="65"/>
      <c r="G2484" s="65"/>
      <c r="H2484" s="65"/>
      <c r="I2484" s="65"/>
    </row>
    <row r="2485" spans="5:9" ht="12.75">
      <c r="E2485" s="65"/>
      <c r="F2485" s="65"/>
      <c r="G2485" s="65"/>
      <c r="H2485" s="65"/>
      <c r="I2485" s="65"/>
    </row>
    <row r="2486" spans="5:9" ht="12.75">
      <c r="E2486" s="65"/>
      <c r="F2486" s="65"/>
      <c r="G2486" s="65"/>
      <c r="H2486" s="65"/>
      <c r="I2486" s="65"/>
    </row>
    <row r="2487" spans="5:9" ht="12.75">
      <c r="E2487" s="65"/>
      <c r="F2487" s="65"/>
      <c r="G2487" s="65"/>
      <c r="H2487" s="65"/>
      <c r="I2487" s="65"/>
    </row>
    <row r="2488" spans="5:9" ht="12.75">
      <c r="E2488" s="65"/>
      <c r="F2488" s="65"/>
      <c r="G2488" s="65"/>
      <c r="H2488" s="65"/>
      <c r="I2488" s="65"/>
    </row>
    <row r="2489" spans="5:9" ht="12.75">
      <c r="E2489" s="65"/>
      <c r="F2489" s="65"/>
      <c r="G2489" s="65"/>
      <c r="H2489" s="65"/>
      <c r="I2489" s="65"/>
    </row>
    <row r="2490" spans="5:9" ht="12.75">
      <c r="E2490" s="65"/>
      <c r="F2490" s="65"/>
      <c r="G2490" s="65"/>
      <c r="H2490" s="65"/>
      <c r="I2490" s="65"/>
    </row>
    <row r="2491" spans="5:9" ht="12.75">
      <c r="E2491" s="65"/>
      <c r="F2491" s="65"/>
      <c r="G2491" s="65"/>
      <c r="H2491" s="65"/>
      <c r="I2491" s="65"/>
    </row>
    <row r="2492" spans="5:9" ht="12.75">
      <c r="E2492" s="65"/>
      <c r="F2492" s="65"/>
      <c r="G2492" s="65"/>
      <c r="H2492" s="65"/>
      <c r="I2492" s="65"/>
    </row>
    <row r="2493" spans="5:9" ht="12.75">
      <c r="E2493" s="65"/>
      <c r="F2493" s="65"/>
      <c r="G2493" s="65"/>
      <c r="H2493" s="65"/>
      <c r="I2493" s="65"/>
    </row>
    <row r="2494" spans="5:9" ht="12.75">
      <c r="E2494" s="65"/>
      <c r="F2494" s="65"/>
      <c r="G2494" s="65"/>
      <c r="H2494" s="65"/>
      <c r="I2494" s="65"/>
    </row>
    <row r="2495" spans="5:9" ht="12.75">
      <c r="E2495" s="65"/>
      <c r="F2495" s="65"/>
      <c r="G2495" s="65"/>
      <c r="H2495" s="65"/>
      <c r="I2495" s="65"/>
    </row>
    <row r="2496" spans="5:9" ht="12.75">
      <c r="E2496" s="65"/>
      <c r="F2496" s="65"/>
      <c r="G2496" s="65"/>
      <c r="H2496" s="65"/>
      <c r="I2496" s="65"/>
    </row>
    <row r="2497" spans="5:9" ht="12.75">
      <c r="E2497" s="65"/>
      <c r="F2497" s="65"/>
      <c r="G2497" s="65"/>
      <c r="H2497" s="65"/>
      <c r="I2497" s="65"/>
    </row>
    <row r="2498" spans="5:9" ht="12.75">
      <c r="E2498" s="65"/>
      <c r="F2498" s="65"/>
      <c r="G2498" s="65"/>
      <c r="H2498" s="65"/>
      <c r="I2498" s="65"/>
    </row>
    <row r="2499" spans="5:9" ht="12.75">
      <c r="E2499" s="65"/>
      <c r="F2499" s="65"/>
      <c r="G2499" s="65"/>
      <c r="H2499" s="65"/>
      <c r="I2499" s="65"/>
    </row>
    <row r="2500" spans="5:9" ht="12.75">
      <c r="E2500" s="65"/>
      <c r="F2500" s="65"/>
      <c r="G2500" s="65"/>
      <c r="H2500" s="65"/>
      <c r="I2500" s="65"/>
    </row>
    <row r="2501" spans="5:9" ht="12.75">
      <c r="E2501" s="65"/>
      <c r="F2501" s="65"/>
      <c r="G2501" s="65"/>
      <c r="H2501" s="65"/>
      <c r="I2501" s="65"/>
    </row>
    <row r="2502" spans="5:9" ht="12.75">
      <c r="E2502" s="65"/>
      <c r="F2502" s="65"/>
      <c r="G2502" s="65"/>
      <c r="H2502" s="65"/>
      <c r="I2502" s="65"/>
    </row>
    <row r="2503" spans="5:9" ht="12.75">
      <c r="E2503" s="65"/>
      <c r="F2503" s="65"/>
      <c r="G2503" s="65"/>
      <c r="H2503" s="65"/>
      <c r="I2503" s="65"/>
    </row>
    <row r="2504" spans="5:9" ht="12.75">
      <c r="E2504" s="65"/>
      <c r="F2504" s="65"/>
      <c r="G2504" s="65"/>
      <c r="H2504" s="65"/>
      <c r="I2504" s="65"/>
    </row>
    <row r="2505" spans="5:9" ht="12.75">
      <c r="E2505" s="65"/>
      <c r="F2505" s="65"/>
      <c r="G2505" s="65"/>
      <c r="H2505" s="65"/>
      <c r="I2505" s="65"/>
    </row>
    <row r="2506" spans="5:9" ht="12.75">
      <c r="E2506" s="65"/>
      <c r="F2506" s="65"/>
      <c r="G2506" s="65"/>
      <c r="H2506" s="65"/>
      <c r="I2506" s="65"/>
    </row>
    <row r="2507" spans="5:9" ht="12.75">
      <c r="E2507" s="65"/>
      <c r="F2507" s="65"/>
      <c r="G2507" s="65"/>
      <c r="H2507" s="65"/>
      <c r="I2507" s="65"/>
    </row>
    <row r="2508" spans="5:9" ht="12.75">
      <c r="E2508" s="65"/>
      <c r="F2508" s="65"/>
      <c r="G2508" s="65"/>
      <c r="H2508" s="65"/>
      <c r="I2508" s="65"/>
    </row>
    <row r="2509" spans="5:9" ht="12.75">
      <c r="E2509" s="65"/>
      <c r="F2509" s="65"/>
      <c r="G2509" s="65"/>
      <c r="H2509" s="65"/>
      <c r="I2509" s="65"/>
    </row>
    <row r="2510" spans="5:9" ht="12.75">
      <c r="E2510" s="65"/>
      <c r="F2510" s="65"/>
      <c r="G2510" s="65"/>
      <c r="H2510" s="65"/>
      <c r="I2510" s="65"/>
    </row>
    <row r="2511" spans="5:9" ht="12.75">
      <c r="E2511" s="65"/>
      <c r="F2511" s="65"/>
      <c r="G2511" s="65"/>
      <c r="H2511" s="65"/>
      <c r="I2511" s="65"/>
    </row>
    <row r="2512" spans="5:9" ht="12.75">
      <c r="E2512" s="65"/>
      <c r="F2512" s="65"/>
      <c r="G2512" s="65"/>
      <c r="H2512" s="65"/>
      <c r="I2512" s="65"/>
    </row>
    <row r="2513" spans="5:9" ht="12.75">
      <c r="E2513" s="65"/>
      <c r="F2513" s="65"/>
      <c r="G2513" s="65"/>
      <c r="H2513" s="65"/>
      <c r="I2513" s="65"/>
    </row>
    <row r="2514" spans="5:9" ht="12.75">
      <c r="E2514" s="65"/>
      <c r="F2514" s="65"/>
      <c r="G2514" s="65"/>
      <c r="H2514" s="65"/>
      <c r="I2514" s="65"/>
    </row>
    <row r="2515" spans="5:9" ht="12.75">
      <c r="E2515" s="65"/>
      <c r="F2515" s="65"/>
      <c r="G2515" s="65"/>
      <c r="H2515" s="65"/>
      <c r="I2515" s="65"/>
    </row>
    <row r="2516" spans="5:9" ht="12.75">
      <c r="E2516" s="65"/>
      <c r="F2516" s="65"/>
      <c r="G2516" s="65"/>
      <c r="H2516" s="65"/>
      <c r="I2516" s="65"/>
    </row>
    <row r="2517" spans="5:9" ht="12.75">
      <c r="E2517" s="65"/>
      <c r="F2517" s="65"/>
      <c r="G2517" s="65"/>
      <c r="H2517" s="65"/>
      <c r="I2517" s="65"/>
    </row>
    <row r="2518" spans="5:9" ht="12.75">
      <c r="E2518" s="65"/>
      <c r="F2518" s="65"/>
      <c r="G2518" s="65"/>
      <c r="H2518" s="65"/>
      <c r="I2518" s="65"/>
    </row>
    <row r="2519" spans="5:9" ht="12.75">
      <c r="E2519" s="65"/>
      <c r="F2519" s="65"/>
      <c r="G2519" s="65"/>
      <c r="H2519" s="65"/>
      <c r="I2519" s="65"/>
    </row>
    <row r="2520" spans="5:9" ht="12.75">
      <c r="E2520" s="65"/>
      <c r="F2520" s="65"/>
      <c r="G2520" s="65"/>
      <c r="H2520" s="65"/>
      <c r="I2520" s="65"/>
    </row>
    <row r="2521" spans="5:9" ht="12.75">
      <c r="E2521" s="65"/>
      <c r="F2521" s="65"/>
      <c r="G2521" s="65"/>
      <c r="H2521" s="65"/>
      <c r="I2521" s="65"/>
    </row>
    <row r="2522" spans="5:9" ht="12.75">
      <c r="E2522" s="65"/>
      <c r="F2522" s="65"/>
      <c r="G2522" s="65"/>
      <c r="H2522" s="65"/>
      <c r="I2522" s="65"/>
    </row>
    <row r="2523" spans="5:9" ht="12.75">
      <c r="E2523" s="65"/>
      <c r="F2523" s="65"/>
      <c r="G2523" s="65"/>
      <c r="H2523" s="65"/>
      <c r="I2523" s="65"/>
    </row>
    <row r="2524" spans="5:9" ht="12.75">
      <c r="E2524" s="65"/>
      <c r="F2524" s="65"/>
      <c r="G2524" s="65"/>
      <c r="H2524" s="65"/>
      <c r="I2524" s="65"/>
    </row>
    <row r="2525" spans="5:9" ht="12.75">
      <c r="E2525" s="65"/>
      <c r="F2525" s="65"/>
      <c r="G2525" s="65"/>
      <c r="H2525" s="65"/>
      <c r="I2525" s="65"/>
    </row>
    <row r="2526" spans="5:9" ht="12.75">
      <c r="E2526" s="65"/>
      <c r="F2526" s="65"/>
      <c r="G2526" s="65"/>
      <c r="H2526" s="65"/>
      <c r="I2526" s="65"/>
    </row>
    <row r="2527" spans="5:9" ht="12.75">
      <c r="E2527" s="65"/>
      <c r="F2527" s="65"/>
      <c r="G2527" s="65"/>
      <c r="H2527" s="65"/>
      <c r="I2527" s="65"/>
    </row>
    <row r="2528" spans="5:9" ht="12.75">
      <c r="E2528" s="65"/>
      <c r="F2528" s="65"/>
      <c r="G2528" s="65"/>
      <c r="H2528" s="65"/>
      <c r="I2528" s="65"/>
    </row>
    <row r="2529" spans="5:9" ht="12.75">
      <c r="E2529" s="65"/>
      <c r="F2529" s="65"/>
      <c r="G2529" s="65"/>
      <c r="H2529" s="65"/>
      <c r="I2529" s="65"/>
    </row>
    <row r="2530" spans="5:9" ht="12.75">
      <c r="E2530" s="65"/>
      <c r="F2530" s="65"/>
      <c r="G2530" s="65"/>
      <c r="H2530" s="65"/>
      <c r="I2530" s="65"/>
    </row>
    <row r="2531" spans="5:9" ht="12.75">
      <c r="E2531" s="65"/>
      <c r="F2531" s="65"/>
      <c r="G2531" s="65"/>
      <c r="H2531" s="65"/>
      <c r="I2531" s="65"/>
    </row>
    <row r="2532" spans="5:9" ht="12.75">
      <c r="E2532" s="65"/>
      <c r="F2532" s="65"/>
      <c r="G2532" s="65"/>
      <c r="H2532" s="65"/>
      <c r="I2532" s="65"/>
    </row>
    <row r="2533" spans="5:9" ht="12.75">
      <c r="E2533" s="65"/>
      <c r="F2533" s="65"/>
      <c r="G2533" s="65"/>
      <c r="H2533" s="65"/>
      <c r="I2533" s="65"/>
    </row>
    <row r="2534" spans="5:9" ht="12.75">
      <c r="E2534" s="65"/>
      <c r="F2534" s="65"/>
      <c r="G2534" s="65"/>
      <c r="H2534" s="65"/>
      <c r="I2534" s="65"/>
    </row>
    <row r="2535" spans="5:9" ht="12.75">
      <c r="E2535" s="65"/>
      <c r="F2535" s="65"/>
      <c r="G2535" s="65"/>
      <c r="H2535" s="65"/>
      <c r="I2535" s="65"/>
    </row>
    <row r="2536" spans="5:9" ht="12.75">
      <c r="E2536" s="65"/>
      <c r="F2536" s="65"/>
      <c r="G2536" s="65"/>
      <c r="H2536" s="65"/>
      <c r="I2536" s="65"/>
    </row>
    <row r="2537" spans="5:9" ht="12.75">
      <c r="E2537" s="65"/>
      <c r="F2537" s="65"/>
      <c r="G2537" s="65"/>
      <c r="H2537" s="65"/>
      <c r="I2537" s="65"/>
    </row>
    <row r="2538" spans="5:9" ht="12.75">
      <c r="E2538" s="65"/>
      <c r="F2538" s="65"/>
      <c r="G2538" s="65"/>
      <c r="H2538" s="65"/>
      <c r="I2538" s="65"/>
    </row>
    <row r="2539" spans="5:9" ht="12.75">
      <c r="E2539" s="65"/>
      <c r="F2539" s="65"/>
      <c r="G2539" s="65"/>
      <c r="H2539" s="65"/>
      <c r="I2539" s="65"/>
    </row>
    <row r="2540" spans="5:9" ht="12.75">
      <c r="E2540" s="65"/>
      <c r="F2540" s="65"/>
      <c r="G2540" s="65"/>
      <c r="H2540" s="65"/>
      <c r="I2540" s="65"/>
    </row>
    <row r="2541" spans="5:9" ht="12.75">
      <c r="E2541" s="65"/>
      <c r="F2541" s="65"/>
      <c r="G2541" s="65"/>
      <c r="H2541" s="65"/>
      <c r="I2541" s="65"/>
    </row>
    <row r="2542" spans="5:9" ht="12.75">
      <c r="E2542" s="65"/>
      <c r="F2542" s="65"/>
      <c r="G2542" s="65"/>
      <c r="H2542" s="65"/>
      <c r="I2542" s="65"/>
    </row>
    <row r="2543" spans="5:9" ht="12.75">
      <c r="E2543" s="65"/>
      <c r="F2543" s="65"/>
      <c r="G2543" s="65"/>
      <c r="H2543" s="65"/>
      <c r="I2543" s="65"/>
    </row>
    <row r="2544" spans="5:9" ht="12.75">
      <c r="E2544" s="65"/>
      <c r="F2544" s="65"/>
      <c r="G2544" s="65"/>
      <c r="H2544" s="65"/>
      <c r="I2544" s="65"/>
    </row>
    <row r="2545" spans="5:9" ht="12.75">
      <c r="E2545" s="65"/>
      <c r="F2545" s="65"/>
      <c r="G2545" s="65"/>
      <c r="H2545" s="65"/>
      <c r="I2545" s="65"/>
    </row>
    <row r="2546" spans="5:9" ht="12.75">
      <c r="E2546" s="65"/>
      <c r="F2546" s="65"/>
      <c r="G2546" s="65"/>
      <c r="H2546" s="65"/>
      <c r="I2546" s="65"/>
    </row>
    <row r="2547" spans="5:9" ht="12.75">
      <c r="E2547" s="65"/>
      <c r="F2547" s="65"/>
      <c r="G2547" s="65"/>
      <c r="H2547" s="65"/>
      <c r="I2547" s="65"/>
    </row>
    <row r="2548" spans="5:9" ht="12.75">
      <c r="E2548" s="65"/>
      <c r="F2548" s="65"/>
      <c r="G2548" s="65"/>
      <c r="H2548" s="65"/>
      <c r="I2548" s="65"/>
    </row>
    <row r="2549" spans="5:9" ht="12.75">
      <c r="E2549" s="65"/>
      <c r="F2549" s="65"/>
      <c r="G2549" s="65"/>
      <c r="H2549" s="65"/>
      <c r="I2549" s="65"/>
    </row>
    <row r="2550" spans="5:9" ht="12.75">
      <c r="E2550" s="65"/>
      <c r="F2550" s="65"/>
      <c r="G2550" s="65"/>
      <c r="H2550" s="65"/>
      <c r="I2550" s="65"/>
    </row>
    <row r="2551" spans="5:9" ht="12.75">
      <c r="E2551" s="65"/>
      <c r="F2551" s="65"/>
      <c r="G2551" s="65"/>
      <c r="H2551" s="65"/>
      <c r="I2551" s="65"/>
    </row>
    <row r="2552" spans="5:9" ht="12.75">
      <c r="E2552" s="65"/>
      <c r="F2552" s="65"/>
      <c r="G2552" s="65"/>
      <c r="H2552" s="65"/>
      <c r="I2552" s="65"/>
    </row>
    <row r="2553" spans="5:9" ht="12.75">
      <c r="E2553" s="65"/>
      <c r="F2553" s="65"/>
      <c r="G2553" s="65"/>
      <c r="H2553" s="65"/>
      <c r="I2553" s="65"/>
    </row>
    <row r="2554" spans="5:9" ht="12.75">
      <c r="E2554" s="65"/>
      <c r="F2554" s="65"/>
      <c r="G2554" s="65"/>
      <c r="H2554" s="65"/>
      <c r="I2554" s="65"/>
    </row>
    <row r="2555" spans="5:9" ht="12.75">
      <c r="E2555" s="65"/>
      <c r="F2555" s="65"/>
      <c r="G2555" s="65"/>
      <c r="H2555" s="65"/>
      <c r="I2555" s="65"/>
    </row>
    <row r="2556" spans="5:9" ht="12.75">
      <c r="E2556" s="65"/>
      <c r="F2556" s="65"/>
      <c r="G2556" s="65"/>
      <c r="H2556" s="65"/>
      <c r="I2556" s="65"/>
    </row>
    <row r="2557" spans="5:9" ht="12.75">
      <c r="E2557" s="65"/>
      <c r="F2557" s="65"/>
      <c r="G2557" s="65"/>
      <c r="H2557" s="65"/>
      <c r="I2557" s="65"/>
    </row>
    <row r="2558" spans="5:9" ht="12.75">
      <c r="E2558" s="65"/>
      <c r="F2558" s="65"/>
      <c r="G2558" s="65"/>
      <c r="H2558" s="65"/>
      <c r="I2558" s="65"/>
    </row>
    <row r="2559" spans="5:9" ht="12.75">
      <c r="E2559" s="65"/>
      <c r="F2559" s="65"/>
      <c r="G2559" s="65"/>
      <c r="H2559" s="65"/>
      <c r="I2559" s="65"/>
    </row>
    <row r="2560" spans="5:9" ht="12.75">
      <c r="E2560" s="65"/>
      <c r="F2560" s="65"/>
      <c r="G2560" s="65"/>
      <c r="H2560" s="65"/>
      <c r="I2560" s="65"/>
    </row>
    <row r="2561" spans="5:9" ht="12.75">
      <c r="E2561" s="65"/>
      <c r="F2561" s="65"/>
      <c r="G2561" s="65"/>
      <c r="H2561" s="65"/>
      <c r="I2561" s="65"/>
    </row>
    <row r="2562" spans="5:9" ht="12.75">
      <c r="E2562" s="65"/>
      <c r="F2562" s="65"/>
      <c r="G2562" s="65"/>
      <c r="H2562" s="65"/>
      <c r="I2562" s="65"/>
    </row>
    <row r="2563" spans="5:9" ht="12.75">
      <c r="E2563" s="65"/>
      <c r="F2563" s="65"/>
      <c r="G2563" s="65"/>
      <c r="H2563" s="65"/>
      <c r="I2563" s="65"/>
    </row>
    <row r="2564" spans="5:9" ht="12.75">
      <c r="E2564" s="65"/>
      <c r="F2564" s="65"/>
      <c r="G2564" s="65"/>
      <c r="H2564" s="65"/>
      <c r="I2564" s="65"/>
    </row>
    <row r="2565" spans="5:9" ht="12.75">
      <c r="E2565" s="65"/>
      <c r="F2565" s="65"/>
      <c r="G2565" s="65"/>
      <c r="H2565" s="65"/>
      <c r="I2565" s="65"/>
    </row>
    <row r="2566" spans="5:9" ht="12.75">
      <c r="E2566" s="65"/>
      <c r="F2566" s="65"/>
      <c r="G2566" s="65"/>
      <c r="H2566" s="65"/>
      <c r="I2566" s="65"/>
    </row>
    <row r="2567" spans="5:9" ht="12.75">
      <c r="E2567" s="65"/>
      <c r="F2567" s="65"/>
      <c r="G2567" s="65"/>
      <c r="H2567" s="65"/>
      <c r="I2567" s="65"/>
    </row>
    <row r="2568" spans="5:9" ht="12.75">
      <c r="E2568" s="65"/>
      <c r="F2568" s="65"/>
      <c r="G2568" s="65"/>
      <c r="H2568" s="65"/>
      <c r="I2568" s="65"/>
    </row>
    <row r="2569" spans="5:9" ht="12.75">
      <c r="E2569" s="65"/>
      <c r="F2569" s="65"/>
      <c r="G2569" s="65"/>
      <c r="H2569" s="65"/>
      <c r="I2569" s="65"/>
    </row>
    <row r="2570" spans="5:9" ht="12.75">
      <c r="E2570" s="65"/>
      <c r="F2570" s="65"/>
      <c r="G2570" s="65"/>
      <c r="H2570" s="65"/>
      <c r="I2570" s="65"/>
    </row>
    <row r="2571" spans="5:9" ht="12.75">
      <c r="E2571" s="65"/>
      <c r="F2571" s="65"/>
      <c r="G2571" s="65"/>
      <c r="H2571" s="65"/>
      <c r="I2571" s="65"/>
    </row>
    <row r="2572" spans="5:9" ht="12.75">
      <c r="E2572" s="65"/>
      <c r="F2572" s="65"/>
      <c r="G2572" s="65"/>
      <c r="H2572" s="65"/>
      <c r="I2572" s="65"/>
    </row>
    <row r="2573" spans="5:9" ht="12.75">
      <c r="E2573" s="65"/>
      <c r="F2573" s="65"/>
      <c r="G2573" s="65"/>
      <c r="H2573" s="65"/>
      <c r="I2573" s="65"/>
    </row>
    <row r="2574" spans="5:9" ht="12.75">
      <c r="E2574" s="65"/>
      <c r="F2574" s="65"/>
      <c r="G2574" s="65"/>
      <c r="H2574" s="65"/>
      <c r="I2574" s="65"/>
    </row>
    <row r="2575" spans="5:9" ht="12.75">
      <c r="E2575" s="65"/>
      <c r="F2575" s="65"/>
      <c r="G2575" s="65"/>
      <c r="H2575" s="65"/>
      <c r="I2575" s="65"/>
    </row>
    <row r="2576" spans="5:9" ht="12.75">
      <c r="E2576" s="65"/>
      <c r="F2576" s="65"/>
      <c r="G2576" s="65"/>
      <c r="H2576" s="65"/>
      <c r="I2576" s="65"/>
    </row>
    <row r="2577" spans="5:9" ht="12.75">
      <c r="E2577" s="65"/>
      <c r="F2577" s="65"/>
      <c r="G2577" s="65"/>
      <c r="H2577" s="65"/>
      <c r="I2577" s="65"/>
    </row>
    <row r="2578" spans="5:9" ht="12.75">
      <c r="E2578" s="65"/>
      <c r="F2578" s="65"/>
      <c r="G2578" s="65"/>
      <c r="H2578" s="65"/>
      <c r="I2578" s="65"/>
    </row>
    <row r="2579" spans="5:9" ht="12.75">
      <c r="E2579" s="65"/>
      <c r="F2579" s="65"/>
      <c r="G2579" s="65"/>
      <c r="H2579" s="65"/>
      <c r="I2579" s="65"/>
    </row>
    <row r="2580" spans="5:9" ht="12.75">
      <c r="E2580" s="65"/>
      <c r="F2580" s="65"/>
      <c r="G2580" s="65"/>
      <c r="H2580" s="65"/>
      <c r="I2580" s="65"/>
    </row>
    <row r="2581" spans="5:9" ht="12.75">
      <c r="E2581" s="65"/>
      <c r="F2581" s="65"/>
      <c r="G2581" s="65"/>
      <c r="H2581" s="65"/>
      <c r="I2581" s="65"/>
    </row>
    <row r="2582" spans="5:9" ht="12.75">
      <c r="E2582" s="65"/>
      <c r="F2582" s="65"/>
      <c r="G2582" s="65"/>
      <c r="H2582" s="65"/>
      <c r="I2582" s="65"/>
    </row>
    <row r="2583" spans="5:9" ht="12.75">
      <c r="E2583" s="65"/>
      <c r="F2583" s="65"/>
      <c r="G2583" s="65"/>
      <c r="H2583" s="65"/>
      <c r="I2583" s="65"/>
    </row>
    <row r="2584" spans="5:9" ht="12.75">
      <c r="E2584" s="65"/>
      <c r="F2584" s="65"/>
      <c r="G2584" s="65"/>
      <c r="H2584" s="65"/>
      <c r="I2584" s="65"/>
    </row>
    <row r="2585" spans="5:9" ht="12.75">
      <c r="E2585" s="65"/>
      <c r="F2585" s="65"/>
      <c r="G2585" s="65"/>
      <c r="H2585" s="65"/>
      <c r="I2585" s="65"/>
    </row>
    <row r="2586" spans="5:9" ht="12.75">
      <c r="E2586" s="65"/>
      <c r="F2586" s="65"/>
      <c r="G2586" s="65"/>
      <c r="H2586" s="65"/>
      <c r="I2586" s="65"/>
    </row>
    <row r="2587" spans="5:9" ht="12.75">
      <c r="E2587" s="65"/>
      <c r="F2587" s="65"/>
      <c r="G2587" s="65"/>
      <c r="H2587" s="65"/>
      <c r="I2587" s="65"/>
    </row>
    <row r="2588" spans="5:9" ht="12.75">
      <c r="E2588" s="65"/>
      <c r="F2588" s="65"/>
      <c r="G2588" s="65"/>
      <c r="H2588" s="65"/>
      <c r="I2588" s="65"/>
    </row>
    <row r="2589" spans="5:9" ht="12.75">
      <c r="E2589" s="65"/>
      <c r="F2589" s="65"/>
      <c r="G2589" s="65"/>
      <c r="H2589" s="65"/>
      <c r="I2589" s="65"/>
    </row>
    <row r="2590" spans="5:9" ht="12.75">
      <c r="E2590" s="65"/>
      <c r="F2590" s="65"/>
      <c r="G2590" s="65"/>
      <c r="H2590" s="65"/>
      <c r="I2590" s="65"/>
    </row>
    <row r="2591" spans="5:9" ht="12.75">
      <c r="E2591" s="65"/>
      <c r="F2591" s="65"/>
      <c r="G2591" s="65"/>
      <c r="H2591" s="65"/>
      <c r="I2591" s="65"/>
    </row>
    <row r="2592" spans="5:9" ht="12.75">
      <c r="E2592" s="65"/>
      <c r="F2592" s="65"/>
      <c r="G2592" s="65"/>
      <c r="H2592" s="65"/>
      <c r="I2592" s="65"/>
    </row>
    <row r="2593" spans="5:9" ht="12.75">
      <c r="E2593" s="65"/>
      <c r="F2593" s="65"/>
      <c r="G2593" s="65"/>
      <c r="H2593" s="65"/>
      <c r="I2593" s="65"/>
    </row>
    <row r="2594" spans="5:9" ht="12.75">
      <c r="E2594" s="65"/>
      <c r="F2594" s="65"/>
      <c r="G2594" s="65"/>
      <c r="H2594" s="65"/>
      <c r="I2594" s="65"/>
    </row>
    <row r="2595" spans="5:9" ht="12.75">
      <c r="E2595" s="65"/>
      <c r="F2595" s="65"/>
      <c r="G2595" s="65"/>
      <c r="H2595" s="65"/>
      <c r="I2595" s="65"/>
    </row>
    <row r="2596" spans="5:9" ht="12.75">
      <c r="E2596" s="65"/>
      <c r="F2596" s="65"/>
      <c r="G2596" s="65"/>
      <c r="H2596" s="65"/>
      <c r="I2596" s="65"/>
    </row>
    <row r="2597" spans="5:9" ht="12.75">
      <c r="E2597" s="65"/>
      <c r="F2597" s="65"/>
      <c r="G2597" s="65"/>
      <c r="H2597" s="65"/>
      <c r="I2597" s="65"/>
    </row>
    <row r="2598" spans="5:9" ht="12.75">
      <c r="E2598" s="65"/>
      <c r="F2598" s="65"/>
      <c r="G2598" s="65"/>
      <c r="H2598" s="65"/>
      <c r="I2598" s="65"/>
    </row>
    <row r="2599" spans="5:9" ht="12.75">
      <c r="E2599" s="65"/>
      <c r="F2599" s="65"/>
      <c r="G2599" s="65"/>
      <c r="H2599" s="65"/>
      <c r="I2599" s="65"/>
    </row>
    <row r="2600" spans="5:9" ht="12.75">
      <c r="E2600" s="65"/>
      <c r="F2600" s="65"/>
      <c r="G2600" s="65"/>
      <c r="H2600" s="65"/>
      <c r="I2600" s="65"/>
    </row>
    <row r="2601" spans="5:9" ht="12.75">
      <c r="E2601" s="65"/>
      <c r="F2601" s="65"/>
      <c r="G2601" s="65"/>
      <c r="H2601" s="65"/>
      <c r="I2601" s="65"/>
    </row>
    <row r="2602" spans="5:9" ht="12.75">
      <c r="E2602" s="65"/>
      <c r="F2602" s="65"/>
      <c r="G2602" s="65"/>
      <c r="H2602" s="65"/>
      <c r="I2602" s="65"/>
    </row>
    <row r="2603" spans="5:9" ht="12.75">
      <c r="E2603" s="65"/>
      <c r="F2603" s="65"/>
      <c r="G2603" s="65"/>
      <c r="H2603" s="65"/>
      <c r="I2603" s="65"/>
    </row>
    <row r="2604" spans="5:9" ht="12.75">
      <c r="E2604" s="65"/>
      <c r="F2604" s="65"/>
      <c r="G2604" s="65"/>
      <c r="H2604" s="65"/>
      <c r="I2604" s="65"/>
    </row>
    <row r="2605" spans="5:9" ht="12.75">
      <c r="E2605" s="65"/>
      <c r="F2605" s="65"/>
      <c r="G2605" s="65"/>
      <c r="H2605" s="65"/>
      <c r="I2605" s="65"/>
    </row>
    <row r="2606" spans="5:9" ht="12.75">
      <c r="E2606" s="65"/>
      <c r="F2606" s="65"/>
      <c r="G2606" s="65"/>
      <c r="H2606" s="65"/>
      <c r="I2606" s="65"/>
    </row>
    <row r="2607" spans="5:9" ht="12.75">
      <c r="E2607" s="65"/>
      <c r="F2607" s="65"/>
      <c r="G2607" s="65"/>
      <c r="H2607" s="65"/>
      <c r="I2607" s="65"/>
    </row>
    <row r="2608" spans="5:9" ht="12.75">
      <c r="E2608" s="65"/>
      <c r="F2608" s="65"/>
      <c r="G2608" s="65"/>
      <c r="H2608" s="65"/>
      <c r="I2608" s="65"/>
    </row>
    <row r="2609" spans="5:9" ht="12.75">
      <c r="E2609" s="65"/>
      <c r="F2609" s="65"/>
      <c r="G2609" s="65"/>
      <c r="H2609" s="65"/>
      <c r="I2609" s="65"/>
    </row>
    <row r="2610" spans="5:9" ht="12.75">
      <c r="E2610" s="65"/>
      <c r="F2610" s="65"/>
      <c r="G2610" s="65"/>
      <c r="H2610" s="65"/>
      <c r="I2610" s="65"/>
    </row>
    <row r="2611" spans="5:9" ht="12.75">
      <c r="E2611" s="65"/>
      <c r="F2611" s="65"/>
      <c r="G2611" s="65"/>
      <c r="H2611" s="65"/>
      <c r="I2611" s="65"/>
    </row>
    <row r="2612" spans="5:9" ht="12.75">
      <c r="E2612" s="65"/>
      <c r="F2612" s="65"/>
      <c r="G2612" s="65"/>
      <c r="H2612" s="65"/>
      <c r="I2612" s="65"/>
    </row>
    <row r="2613" spans="5:9" ht="12.75">
      <c r="E2613" s="65"/>
      <c r="F2613" s="65"/>
      <c r="G2613" s="65"/>
      <c r="H2613" s="65"/>
      <c r="I2613" s="65"/>
    </row>
    <row r="2614" spans="5:9" ht="12.75">
      <c r="E2614" s="65"/>
      <c r="F2614" s="65"/>
      <c r="G2614" s="65"/>
      <c r="H2614" s="65"/>
      <c r="I2614" s="65"/>
    </row>
    <row r="2615" spans="5:9" ht="12.75">
      <c r="E2615" s="65"/>
      <c r="F2615" s="65"/>
      <c r="G2615" s="65"/>
      <c r="H2615" s="65"/>
      <c r="I2615" s="65"/>
    </row>
    <row r="2616" spans="5:9" ht="12.75">
      <c r="E2616" s="65"/>
      <c r="F2616" s="65"/>
      <c r="G2616" s="65"/>
      <c r="H2616" s="65"/>
      <c r="I2616" s="65"/>
    </row>
    <row r="2617" spans="5:9" ht="12.75">
      <c r="E2617" s="65"/>
      <c r="F2617" s="65"/>
      <c r="G2617" s="65"/>
      <c r="H2617" s="65"/>
      <c r="I2617" s="65"/>
    </row>
    <row r="2618" spans="5:9" ht="12.75">
      <c r="E2618" s="65"/>
      <c r="F2618" s="65"/>
      <c r="G2618" s="65"/>
      <c r="H2618" s="65"/>
      <c r="I2618" s="65"/>
    </row>
    <row r="2619" spans="5:9" ht="12.75">
      <c r="E2619" s="65"/>
      <c r="F2619" s="65"/>
      <c r="G2619" s="65"/>
      <c r="H2619" s="65"/>
      <c r="I2619" s="65"/>
    </row>
    <row r="2620" spans="5:9" ht="12.75">
      <c r="E2620" s="65"/>
      <c r="F2620" s="65"/>
      <c r="G2620" s="65"/>
      <c r="H2620" s="65"/>
      <c r="I2620" s="65"/>
    </row>
    <row r="2621" spans="5:9" ht="12.75">
      <c r="E2621" s="65"/>
      <c r="F2621" s="65"/>
      <c r="G2621" s="65"/>
      <c r="H2621" s="65"/>
      <c r="I2621" s="65"/>
    </row>
    <row r="2622" spans="5:9" ht="12.75">
      <c r="E2622" s="65"/>
      <c r="F2622" s="65"/>
      <c r="G2622" s="65"/>
      <c r="H2622" s="65"/>
      <c r="I2622" s="65"/>
    </row>
    <row r="2623" spans="5:9" ht="12.75">
      <c r="E2623" s="65"/>
      <c r="F2623" s="65"/>
      <c r="G2623" s="65"/>
      <c r="H2623" s="65"/>
      <c r="I2623" s="65"/>
    </row>
    <row r="2624" spans="5:9" ht="12.75">
      <c r="E2624" s="65"/>
      <c r="F2624" s="65"/>
      <c r="G2624" s="65"/>
      <c r="H2624" s="65"/>
      <c r="I2624" s="65"/>
    </row>
    <row r="2625" spans="5:9" ht="12.75">
      <c r="E2625" s="65"/>
      <c r="F2625" s="65"/>
      <c r="G2625" s="65"/>
      <c r="H2625" s="65"/>
      <c r="I2625" s="65"/>
    </row>
    <row r="2626" spans="5:9" ht="12.75">
      <c r="E2626" s="65"/>
      <c r="F2626" s="65"/>
      <c r="G2626" s="65"/>
      <c r="H2626" s="65"/>
      <c r="I2626" s="65"/>
    </row>
    <row r="2627" spans="5:9" ht="12.75">
      <c r="E2627" s="65"/>
      <c r="F2627" s="65"/>
      <c r="G2627" s="65"/>
      <c r="H2627" s="65"/>
      <c r="I2627" s="65"/>
    </row>
    <row r="2628" spans="5:9" ht="12.75">
      <c r="E2628" s="65"/>
      <c r="F2628" s="65"/>
      <c r="G2628" s="65"/>
      <c r="H2628" s="65"/>
      <c r="I2628" s="65"/>
    </row>
    <row r="2629" spans="5:9" ht="12.75">
      <c r="E2629" s="65"/>
      <c r="F2629" s="65"/>
      <c r="G2629" s="65"/>
      <c r="H2629" s="65"/>
      <c r="I2629" s="65"/>
    </row>
    <row r="2630" spans="5:9" ht="12.75">
      <c r="E2630" s="65"/>
      <c r="F2630" s="65"/>
      <c r="G2630" s="65"/>
      <c r="H2630" s="65"/>
      <c r="I2630" s="65"/>
    </row>
    <row r="2631" spans="5:9" ht="12.75">
      <c r="E2631" s="65"/>
      <c r="F2631" s="65"/>
      <c r="G2631" s="65"/>
      <c r="H2631" s="65"/>
      <c r="I2631" s="65"/>
    </row>
    <row r="2632" spans="5:9" ht="12.75">
      <c r="E2632" s="65"/>
      <c r="F2632" s="65"/>
      <c r="G2632" s="65"/>
      <c r="H2632" s="65"/>
      <c r="I2632" s="65"/>
    </row>
    <row r="2633" spans="5:9" ht="12.75">
      <c r="E2633" s="65"/>
      <c r="F2633" s="65"/>
      <c r="G2633" s="65"/>
      <c r="H2633" s="65"/>
      <c r="I2633" s="65"/>
    </row>
    <row r="2634" spans="5:9" ht="12.75">
      <c r="E2634" s="65"/>
      <c r="F2634" s="65"/>
      <c r="G2634" s="65"/>
      <c r="H2634" s="65"/>
      <c r="I2634" s="65"/>
    </row>
    <row r="2635" spans="5:9" ht="12.75">
      <c r="E2635" s="65"/>
      <c r="F2635" s="65"/>
      <c r="G2635" s="65"/>
      <c r="H2635" s="65"/>
      <c r="I2635" s="65"/>
    </row>
    <row r="2636" spans="5:9" ht="12.75">
      <c r="E2636" s="65"/>
      <c r="F2636" s="65"/>
      <c r="G2636" s="65"/>
      <c r="H2636" s="65"/>
      <c r="I2636" s="65"/>
    </row>
    <row r="2637" spans="5:9" ht="12.75">
      <c r="E2637" s="65"/>
      <c r="F2637" s="65"/>
      <c r="G2637" s="65"/>
      <c r="H2637" s="65"/>
      <c r="I2637" s="65"/>
    </row>
    <row r="2638" spans="5:9" ht="12.75">
      <c r="E2638" s="65"/>
      <c r="F2638" s="65"/>
      <c r="G2638" s="65"/>
      <c r="H2638" s="65"/>
      <c r="I2638" s="65"/>
    </row>
    <row r="2639" spans="5:9" ht="12.75">
      <c r="E2639" s="65"/>
      <c r="F2639" s="65"/>
      <c r="G2639" s="65"/>
      <c r="H2639" s="65"/>
      <c r="I2639" s="65"/>
    </row>
    <row r="2640" spans="5:9" ht="12.75">
      <c r="E2640" s="65"/>
      <c r="F2640" s="65"/>
      <c r="G2640" s="65"/>
      <c r="H2640" s="65"/>
      <c r="I2640" s="65"/>
    </row>
    <row r="2641" spans="5:9" ht="12.75">
      <c r="E2641" s="65"/>
      <c r="F2641" s="65"/>
      <c r="G2641" s="65"/>
      <c r="H2641" s="65"/>
      <c r="I2641" s="65"/>
    </row>
    <row r="2642" spans="5:9" ht="12.75">
      <c r="E2642" s="65"/>
      <c r="F2642" s="65"/>
      <c r="G2642" s="65"/>
      <c r="H2642" s="65"/>
      <c r="I2642" s="65"/>
    </row>
    <row r="2643" spans="5:9" ht="12.75">
      <c r="E2643" s="65"/>
      <c r="F2643" s="65"/>
      <c r="G2643" s="65"/>
      <c r="H2643" s="65"/>
      <c r="I2643" s="65"/>
    </row>
    <row r="2644" spans="5:9" ht="12.75">
      <c r="E2644" s="65"/>
      <c r="F2644" s="65"/>
      <c r="G2644" s="65"/>
      <c r="H2644" s="65"/>
      <c r="I2644" s="65"/>
    </row>
    <row r="2645" spans="5:9" ht="12.75">
      <c r="E2645" s="65"/>
      <c r="F2645" s="65"/>
      <c r="G2645" s="65"/>
      <c r="H2645" s="65"/>
      <c r="I2645" s="65"/>
    </row>
    <row r="2646" spans="5:9" ht="12.75">
      <c r="E2646" s="65"/>
      <c r="F2646" s="65"/>
      <c r="G2646" s="65"/>
      <c r="H2646" s="65"/>
      <c r="I2646" s="65"/>
    </row>
    <row r="2647" spans="5:9" ht="12.75">
      <c r="E2647" s="65"/>
      <c r="F2647" s="65"/>
      <c r="G2647" s="65"/>
      <c r="H2647" s="65"/>
      <c r="I2647" s="65"/>
    </row>
    <row r="2648" spans="5:9" ht="12.75">
      <c r="E2648" s="65"/>
      <c r="F2648" s="65"/>
      <c r="G2648" s="65"/>
      <c r="H2648" s="65"/>
      <c r="I2648" s="65"/>
    </row>
    <row r="2649" spans="5:9" ht="12.75">
      <c r="E2649" s="65"/>
      <c r="F2649" s="65"/>
      <c r="G2649" s="65"/>
      <c r="H2649" s="65"/>
      <c r="I2649" s="65"/>
    </row>
    <row r="2650" spans="5:9" ht="12.75">
      <c r="E2650" s="65"/>
      <c r="F2650" s="65"/>
      <c r="G2650" s="65"/>
      <c r="H2650" s="65"/>
      <c r="I2650" s="65"/>
    </row>
    <row r="2651" spans="5:9" ht="12.75">
      <c r="E2651" s="65"/>
      <c r="F2651" s="65"/>
      <c r="G2651" s="65"/>
      <c r="H2651" s="65"/>
      <c r="I2651" s="65"/>
    </row>
    <row r="2652" spans="5:9" ht="12.75">
      <c r="E2652" s="65"/>
      <c r="F2652" s="65"/>
      <c r="G2652" s="65"/>
      <c r="H2652" s="65"/>
      <c r="I2652" s="65"/>
    </row>
    <row r="2653" spans="5:9" ht="12.75">
      <c r="E2653" s="65"/>
      <c r="F2653" s="65"/>
      <c r="G2653" s="65"/>
      <c r="H2653" s="65"/>
      <c r="I2653" s="65"/>
    </row>
    <row r="2654" spans="5:9" ht="12.75">
      <c r="E2654" s="65"/>
      <c r="F2654" s="65"/>
      <c r="G2654" s="65"/>
      <c r="H2654" s="65"/>
      <c r="I2654" s="65"/>
    </row>
    <row r="2655" spans="5:9" ht="12.75">
      <c r="E2655" s="65"/>
      <c r="F2655" s="65"/>
      <c r="G2655" s="65"/>
      <c r="H2655" s="65"/>
      <c r="I2655" s="65"/>
    </row>
    <row r="2656" spans="5:9" ht="12.75">
      <c r="E2656" s="65"/>
      <c r="F2656" s="65"/>
      <c r="G2656" s="65"/>
      <c r="H2656" s="65"/>
      <c r="I2656" s="65"/>
    </row>
    <row r="2657" spans="5:9" ht="12.75">
      <c r="E2657" s="65"/>
      <c r="F2657" s="65"/>
      <c r="G2657" s="65"/>
      <c r="H2657" s="65"/>
      <c r="I2657" s="65"/>
    </row>
    <row r="2658" spans="5:9" ht="12.75">
      <c r="E2658" s="65"/>
      <c r="F2658" s="65"/>
      <c r="G2658" s="65"/>
      <c r="H2658" s="65"/>
      <c r="I2658" s="65"/>
    </row>
    <row r="2659" spans="5:9" ht="12.75">
      <c r="E2659" s="65"/>
      <c r="F2659" s="65"/>
      <c r="G2659" s="65"/>
      <c r="H2659" s="65"/>
      <c r="I2659" s="65"/>
    </row>
    <row r="2660" spans="5:9" ht="12.75">
      <c r="E2660" s="65"/>
      <c r="F2660" s="65"/>
      <c r="G2660" s="65"/>
      <c r="H2660" s="65"/>
      <c r="I2660" s="65"/>
    </row>
    <row r="2661" spans="5:9" ht="12.75">
      <c r="E2661" s="65"/>
      <c r="F2661" s="65"/>
      <c r="G2661" s="65"/>
      <c r="H2661" s="65"/>
      <c r="I2661" s="65"/>
    </row>
    <row r="2662" spans="5:9" ht="12.75">
      <c r="E2662" s="65"/>
      <c r="F2662" s="65"/>
      <c r="G2662" s="65"/>
      <c r="H2662" s="65"/>
      <c r="I2662" s="65"/>
    </row>
    <row r="2663" spans="5:9" ht="12.75">
      <c r="E2663" s="65"/>
      <c r="F2663" s="65"/>
      <c r="G2663" s="65"/>
      <c r="H2663" s="65"/>
      <c r="I2663" s="65"/>
    </row>
    <row r="2664" spans="5:9" ht="12.75">
      <c r="E2664" s="65"/>
      <c r="F2664" s="65"/>
      <c r="G2664" s="65"/>
      <c r="H2664" s="65"/>
      <c r="I2664" s="65"/>
    </row>
    <row r="2665" spans="5:9" ht="12.75">
      <c r="E2665" s="65"/>
      <c r="F2665" s="65"/>
      <c r="G2665" s="65"/>
      <c r="H2665" s="65"/>
      <c r="I2665" s="65"/>
    </row>
    <row r="2666" spans="5:9" ht="12.75">
      <c r="E2666" s="65"/>
      <c r="F2666" s="65"/>
      <c r="G2666" s="65"/>
      <c r="H2666" s="65"/>
      <c r="I2666" s="65"/>
    </row>
    <row r="2667" spans="5:9" ht="12.75">
      <c r="E2667" s="65"/>
      <c r="F2667" s="65"/>
      <c r="G2667" s="65"/>
      <c r="H2667" s="65"/>
      <c r="I2667" s="65"/>
    </row>
    <row r="2668" spans="5:9" ht="12.75">
      <c r="E2668" s="65"/>
      <c r="F2668" s="65"/>
      <c r="G2668" s="65"/>
      <c r="H2668" s="65"/>
      <c r="I2668" s="65"/>
    </row>
    <row r="2669" spans="5:9" ht="12.75">
      <c r="E2669" s="65"/>
      <c r="F2669" s="65"/>
      <c r="G2669" s="65"/>
      <c r="H2669" s="65"/>
      <c r="I2669" s="65"/>
    </row>
    <row r="2670" spans="5:9" ht="12.75">
      <c r="E2670" s="65"/>
      <c r="F2670" s="65"/>
      <c r="G2670" s="65"/>
      <c r="H2670" s="65"/>
      <c r="I2670" s="65"/>
    </row>
    <row r="2671" spans="5:9" ht="12.75">
      <c r="E2671" s="65"/>
      <c r="F2671" s="65"/>
      <c r="G2671" s="65"/>
      <c r="H2671" s="65"/>
      <c r="I2671" s="65"/>
    </row>
    <row r="2672" spans="5:9" ht="12.75">
      <c r="E2672" s="65"/>
      <c r="F2672" s="65"/>
      <c r="G2672" s="65"/>
      <c r="H2672" s="65"/>
      <c r="I2672" s="65"/>
    </row>
    <row r="2673" spans="5:9" ht="12.75">
      <c r="E2673" s="65"/>
      <c r="F2673" s="65"/>
      <c r="G2673" s="65"/>
      <c r="H2673" s="65"/>
      <c r="I2673" s="65"/>
    </row>
    <row r="2674" spans="5:9" ht="12.75">
      <c r="E2674" s="65"/>
      <c r="F2674" s="65"/>
      <c r="G2674" s="65"/>
      <c r="H2674" s="65"/>
      <c r="I2674" s="65"/>
    </row>
    <row r="2675" spans="5:9" ht="12.75">
      <c r="E2675" s="65"/>
      <c r="F2675" s="65"/>
      <c r="G2675" s="65"/>
      <c r="H2675" s="65"/>
      <c r="I2675" s="65"/>
    </row>
    <row r="2676" spans="5:9" ht="12.75">
      <c r="E2676" s="65"/>
      <c r="F2676" s="65"/>
      <c r="G2676" s="65"/>
      <c r="H2676" s="65"/>
      <c r="I2676" s="65"/>
    </row>
    <row r="2677" spans="5:9" ht="12.75">
      <c r="E2677" s="65"/>
      <c r="F2677" s="65"/>
      <c r="G2677" s="65"/>
      <c r="H2677" s="65"/>
      <c r="I2677" s="65"/>
    </row>
    <row r="2678" spans="5:9" ht="12.75">
      <c r="E2678" s="65"/>
      <c r="F2678" s="65"/>
      <c r="G2678" s="65"/>
      <c r="H2678" s="65"/>
      <c r="I2678" s="65"/>
    </row>
    <row r="2679" spans="5:9" ht="12.75">
      <c r="E2679" s="65"/>
      <c r="F2679" s="65"/>
      <c r="G2679" s="65"/>
      <c r="H2679" s="65"/>
      <c r="I2679" s="65"/>
    </row>
    <row r="2680" spans="5:9" ht="12.75">
      <c r="E2680" s="65"/>
      <c r="F2680" s="65"/>
      <c r="G2680" s="65"/>
      <c r="H2680" s="65"/>
      <c r="I2680" s="65"/>
    </row>
    <row r="2681" spans="5:9" ht="12.75">
      <c r="E2681" s="65"/>
      <c r="F2681" s="65"/>
      <c r="G2681" s="65"/>
      <c r="H2681" s="65"/>
      <c r="I2681" s="65"/>
    </row>
    <row r="2682" spans="5:9" ht="12.75">
      <c r="E2682" s="65"/>
      <c r="F2682" s="65"/>
      <c r="G2682" s="65"/>
      <c r="H2682" s="65"/>
      <c r="I2682" s="65"/>
    </row>
    <row r="2683" spans="5:9" ht="12.75">
      <c r="E2683" s="65"/>
      <c r="F2683" s="65"/>
      <c r="G2683" s="65"/>
      <c r="H2683" s="65"/>
      <c r="I2683" s="65"/>
    </row>
    <row r="2684" spans="5:9" ht="12.75">
      <c r="E2684" s="65"/>
      <c r="F2684" s="65"/>
      <c r="G2684" s="65"/>
      <c r="H2684" s="65"/>
      <c r="I2684" s="65"/>
    </row>
    <row r="2685" spans="5:9" ht="12.75">
      <c r="E2685" s="65"/>
      <c r="F2685" s="65"/>
      <c r="G2685" s="65"/>
      <c r="H2685" s="65"/>
      <c r="I2685" s="65"/>
    </row>
    <row r="2686" spans="5:9" ht="12.75">
      <c r="E2686" s="65"/>
      <c r="F2686" s="65"/>
      <c r="G2686" s="65"/>
      <c r="H2686" s="65"/>
      <c r="I2686" s="65"/>
    </row>
    <row r="2687" spans="5:9" ht="12.75">
      <c r="E2687" s="65"/>
      <c r="F2687" s="65"/>
      <c r="G2687" s="65"/>
      <c r="H2687" s="65"/>
      <c r="I2687" s="65"/>
    </row>
    <row r="2688" spans="5:9" ht="12.75">
      <c r="E2688" s="65"/>
      <c r="F2688" s="65"/>
      <c r="G2688" s="65"/>
      <c r="H2688" s="65"/>
      <c r="I2688" s="65"/>
    </row>
    <row r="2689" spans="5:9" ht="12.75">
      <c r="E2689" s="65"/>
      <c r="F2689" s="65"/>
      <c r="G2689" s="65"/>
      <c r="H2689" s="65"/>
      <c r="I2689" s="65"/>
    </row>
    <row r="2690" spans="5:9" ht="12.75">
      <c r="E2690" s="65"/>
      <c r="F2690" s="65"/>
      <c r="G2690" s="65"/>
      <c r="H2690" s="65"/>
      <c r="I2690" s="65"/>
    </row>
    <row r="2691" spans="5:9" ht="12.75">
      <c r="E2691" s="65"/>
      <c r="F2691" s="65"/>
      <c r="G2691" s="65"/>
      <c r="H2691" s="65"/>
      <c r="I2691" s="65"/>
    </row>
    <row r="2692" spans="5:9" ht="12.75">
      <c r="E2692" s="65"/>
      <c r="F2692" s="65"/>
      <c r="G2692" s="65"/>
      <c r="H2692" s="65"/>
      <c r="I2692" s="65"/>
    </row>
    <row r="2693" spans="5:9" ht="12.75">
      <c r="E2693" s="65"/>
      <c r="F2693" s="65"/>
      <c r="G2693" s="65"/>
      <c r="H2693" s="65"/>
      <c r="I2693" s="65"/>
    </row>
    <row r="2694" spans="5:9" ht="12.75">
      <c r="E2694" s="65"/>
      <c r="F2694" s="65"/>
      <c r="G2694" s="65"/>
      <c r="H2694" s="65"/>
      <c r="I2694" s="65"/>
    </row>
    <row r="2695" spans="5:9" ht="12.75">
      <c r="E2695" s="65"/>
      <c r="F2695" s="65"/>
      <c r="G2695" s="65"/>
      <c r="H2695" s="65"/>
      <c r="I2695" s="65"/>
    </row>
    <row r="2696" spans="5:9" ht="12.75">
      <c r="E2696" s="65"/>
      <c r="F2696" s="65"/>
      <c r="G2696" s="65"/>
      <c r="H2696" s="65"/>
      <c r="I2696" s="65"/>
    </row>
    <row r="2697" spans="5:9" ht="12.75">
      <c r="E2697" s="65"/>
      <c r="F2697" s="65"/>
      <c r="G2697" s="65"/>
      <c r="H2697" s="65"/>
      <c r="I2697" s="65"/>
    </row>
    <row r="2698" spans="5:9" ht="12.75">
      <c r="E2698" s="65"/>
      <c r="F2698" s="65"/>
      <c r="G2698" s="65"/>
      <c r="H2698" s="65"/>
      <c r="I2698" s="65"/>
    </row>
    <row r="2699" spans="5:9" ht="12.75">
      <c r="E2699" s="65"/>
      <c r="F2699" s="65"/>
      <c r="G2699" s="65"/>
      <c r="H2699" s="65"/>
      <c r="I2699" s="65"/>
    </row>
    <row r="2700" spans="5:9" ht="12.75">
      <c r="E2700" s="65"/>
      <c r="F2700" s="65"/>
      <c r="G2700" s="65"/>
      <c r="H2700" s="65"/>
      <c r="I2700" s="65"/>
    </row>
    <row r="2701" spans="5:9" ht="12.75">
      <c r="E2701" s="65"/>
      <c r="F2701" s="65"/>
      <c r="G2701" s="65"/>
      <c r="H2701" s="65"/>
      <c r="I2701" s="65"/>
    </row>
    <row r="2702" spans="5:9" ht="12.75">
      <c r="E2702" s="65"/>
      <c r="F2702" s="65"/>
      <c r="G2702" s="65"/>
      <c r="H2702" s="65"/>
      <c r="I2702" s="65"/>
    </row>
    <row r="2703" spans="5:9" ht="12.75">
      <c r="E2703" s="65"/>
      <c r="F2703" s="65"/>
      <c r="G2703" s="65"/>
      <c r="H2703" s="65"/>
      <c r="I2703" s="65"/>
    </row>
    <row r="2704" spans="5:9" ht="12.75">
      <c r="E2704" s="65"/>
      <c r="F2704" s="65"/>
      <c r="G2704" s="65"/>
      <c r="H2704" s="65"/>
      <c r="I2704" s="65"/>
    </row>
    <row r="2705" spans="5:9" ht="12.75">
      <c r="E2705" s="65"/>
      <c r="F2705" s="65"/>
      <c r="G2705" s="65"/>
      <c r="H2705" s="65"/>
      <c r="I2705" s="65"/>
    </row>
    <row r="2706" spans="5:9" ht="12.75">
      <c r="E2706" s="65"/>
      <c r="F2706" s="65"/>
      <c r="G2706" s="65"/>
      <c r="H2706" s="65"/>
      <c r="I2706" s="65"/>
    </row>
    <row r="2707" spans="5:9" ht="12.75">
      <c r="E2707" s="65"/>
      <c r="F2707" s="65"/>
      <c r="G2707" s="65"/>
      <c r="H2707" s="65"/>
      <c r="I2707" s="65"/>
    </row>
    <row r="2708" spans="5:9" ht="12.75">
      <c r="E2708" s="65"/>
      <c r="F2708" s="65"/>
      <c r="G2708" s="65"/>
      <c r="H2708" s="65"/>
      <c r="I2708" s="65"/>
    </row>
    <row r="2709" spans="5:9" ht="12.75">
      <c r="E2709" s="65"/>
      <c r="F2709" s="65"/>
      <c r="G2709" s="65"/>
      <c r="H2709" s="65"/>
      <c r="I2709" s="65"/>
    </row>
    <row r="2710" spans="5:9" ht="12.75">
      <c r="E2710" s="65"/>
      <c r="F2710" s="65"/>
      <c r="G2710" s="65"/>
      <c r="H2710" s="65"/>
      <c r="I2710" s="65"/>
    </row>
    <row r="2711" spans="5:9" ht="12.75">
      <c r="E2711" s="65"/>
      <c r="F2711" s="65"/>
      <c r="G2711" s="65"/>
      <c r="H2711" s="65"/>
      <c r="I2711" s="65"/>
    </row>
    <row r="2712" spans="5:9" ht="12.75">
      <c r="E2712" s="65"/>
      <c r="F2712" s="65"/>
      <c r="G2712" s="65"/>
      <c r="H2712" s="65"/>
      <c r="I2712" s="65"/>
    </row>
    <row r="2713" spans="5:9" ht="12.75">
      <c r="E2713" s="65"/>
      <c r="F2713" s="65"/>
      <c r="G2713" s="65"/>
      <c r="H2713" s="65"/>
      <c r="I2713" s="65"/>
    </row>
    <row r="2714" spans="5:9" ht="12.75">
      <c r="E2714" s="65"/>
      <c r="F2714" s="65"/>
      <c r="G2714" s="65"/>
      <c r="H2714" s="65"/>
      <c r="I2714" s="65"/>
    </row>
    <row r="2715" spans="5:9" ht="12.75">
      <c r="E2715" s="65"/>
      <c r="F2715" s="65"/>
      <c r="G2715" s="65"/>
      <c r="H2715" s="65"/>
      <c r="I2715" s="65"/>
    </row>
    <row r="2716" spans="5:9" ht="12.75">
      <c r="E2716" s="65"/>
      <c r="F2716" s="65"/>
      <c r="G2716" s="65"/>
      <c r="H2716" s="65"/>
      <c r="I2716" s="65"/>
    </row>
    <row r="2717" spans="5:9" ht="12.75">
      <c r="E2717" s="65"/>
      <c r="F2717" s="65"/>
      <c r="G2717" s="65"/>
      <c r="H2717" s="65"/>
      <c r="I2717" s="65"/>
    </row>
    <row r="2718" spans="5:9" ht="12.75">
      <c r="E2718" s="65"/>
      <c r="F2718" s="65"/>
      <c r="G2718" s="65"/>
      <c r="H2718" s="65"/>
      <c r="I2718" s="65"/>
    </row>
    <row r="2719" spans="5:9" ht="12.75">
      <c r="E2719" s="65"/>
      <c r="F2719" s="65"/>
      <c r="G2719" s="65"/>
      <c r="H2719" s="65"/>
      <c r="I2719" s="65"/>
    </row>
    <row r="2720" spans="5:9" ht="12.75">
      <c r="E2720" s="65"/>
      <c r="F2720" s="65"/>
      <c r="G2720" s="65"/>
      <c r="H2720" s="65"/>
      <c r="I2720" s="65"/>
    </row>
    <row r="2721" spans="5:9" ht="12.75">
      <c r="E2721" s="65"/>
      <c r="F2721" s="65"/>
      <c r="G2721" s="65"/>
      <c r="H2721" s="65"/>
      <c r="I2721" s="65"/>
    </row>
    <row r="2722" spans="5:9" ht="12.75">
      <c r="E2722" s="65"/>
      <c r="F2722" s="65"/>
      <c r="G2722" s="65"/>
      <c r="H2722" s="65"/>
      <c r="I2722" s="65"/>
    </row>
    <row r="2723" spans="5:9" ht="12.75">
      <c r="E2723" s="65"/>
      <c r="F2723" s="65"/>
      <c r="G2723" s="65"/>
      <c r="H2723" s="65"/>
      <c r="I2723" s="65"/>
    </row>
    <row r="2724" spans="5:9" ht="12.75">
      <c r="E2724" s="65"/>
      <c r="F2724" s="65"/>
      <c r="G2724" s="65"/>
      <c r="H2724" s="65"/>
      <c r="I2724" s="65"/>
    </row>
    <row r="2725" spans="5:9" ht="12.75">
      <c r="E2725" s="65"/>
      <c r="F2725" s="65"/>
      <c r="G2725" s="65"/>
      <c r="H2725" s="65"/>
      <c r="I2725" s="65"/>
    </row>
    <row r="2726" spans="5:9" ht="12.75">
      <c r="E2726" s="65"/>
      <c r="F2726" s="65"/>
      <c r="G2726" s="65"/>
      <c r="H2726" s="65"/>
      <c r="I2726" s="65"/>
    </row>
    <row r="2727" spans="5:9" ht="12.75">
      <c r="E2727" s="65"/>
      <c r="F2727" s="65"/>
      <c r="G2727" s="65"/>
      <c r="H2727" s="65"/>
      <c r="I2727" s="65"/>
    </row>
    <row r="2728" spans="5:9" ht="12.75">
      <c r="E2728" s="65"/>
      <c r="F2728" s="65"/>
      <c r="G2728" s="65"/>
      <c r="H2728" s="65"/>
      <c r="I2728" s="65"/>
    </row>
    <row r="2729" spans="5:9" ht="12.75">
      <c r="E2729" s="65"/>
      <c r="F2729" s="65"/>
      <c r="G2729" s="65"/>
      <c r="H2729" s="65"/>
      <c r="I2729" s="65"/>
    </row>
    <row r="2730" spans="5:9" ht="12.75">
      <c r="E2730" s="65"/>
      <c r="F2730" s="65"/>
      <c r="G2730" s="65"/>
      <c r="H2730" s="65"/>
      <c r="I2730" s="65"/>
    </row>
    <row r="2731" spans="5:9" ht="12.75">
      <c r="E2731" s="65"/>
      <c r="F2731" s="65"/>
      <c r="G2731" s="65"/>
      <c r="H2731" s="65"/>
      <c r="I2731" s="65"/>
    </row>
    <row r="2732" spans="5:9" ht="12.75">
      <c r="E2732" s="65"/>
      <c r="F2732" s="65"/>
      <c r="G2732" s="65"/>
      <c r="H2732" s="65"/>
      <c r="I2732" s="65"/>
    </row>
    <row r="2733" spans="5:9" ht="12.75">
      <c r="E2733" s="65"/>
      <c r="F2733" s="65"/>
      <c r="G2733" s="65"/>
      <c r="H2733" s="65"/>
      <c r="I2733" s="65"/>
    </row>
    <row r="2734" spans="5:9" ht="12.75">
      <c r="E2734" s="65"/>
      <c r="F2734" s="65"/>
      <c r="G2734" s="65"/>
      <c r="H2734" s="65"/>
      <c r="I2734" s="65"/>
    </row>
    <row r="2735" spans="5:9" ht="12.75">
      <c r="E2735" s="65"/>
      <c r="F2735" s="65"/>
      <c r="G2735" s="65"/>
      <c r="H2735" s="65"/>
      <c r="I2735" s="65"/>
    </row>
    <row r="2736" spans="5:9" ht="12.75">
      <c r="E2736" s="65"/>
      <c r="F2736" s="65"/>
      <c r="G2736" s="65"/>
      <c r="H2736" s="65"/>
      <c r="I2736" s="65"/>
    </row>
    <row r="2737" spans="5:9" ht="12.75">
      <c r="E2737" s="65"/>
      <c r="F2737" s="65"/>
      <c r="G2737" s="65"/>
      <c r="H2737" s="65"/>
      <c r="I2737" s="65"/>
    </row>
    <row r="2738" spans="5:9" ht="12.75">
      <c r="E2738" s="65"/>
      <c r="F2738" s="65"/>
      <c r="G2738" s="65"/>
      <c r="H2738" s="65"/>
      <c r="I2738" s="65"/>
    </row>
    <row r="2739" spans="5:9" ht="12.75">
      <c r="E2739" s="65"/>
      <c r="F2739" s="65"/>
      <c r="G2739" s="65"/>
      <c r="H2739" s="65"/>
      <c r="I2739" s="65"/>
    </row>
    <row r="2740" spans="5:9" ht="12.75">
      <c r="E2740" s="65"/>
      <c r="F2740" s="65"/>
      <c r="G2740" s="65"/>
      <c r="H2740" s="65"/>
      <c r="I2740" s="65"/>
    </row>
    <row r="2741" spans="5:9" ht="12.75">
      <c r="E2741" s="65"/>
      <c r="F2741" s="65"/>
      <c r="G2741" s="65"/>
      <c r="H2741" s="65"/>
      <c r="I2741" s="65"/>
    </row>
    <row r="2742" spans="5:9" ht="12.75">
      <c r="E2742" s="65"/>
      <c r="F2742" s="65"/>
      <c r="G2742" s="65"/>
      <c r="H2742" s="65"/>
      <c r="I2742" s="65"/>
    </row>
    <row r="2743" spans="5:9" ht="12.75">
      <c r="E2743" s="65"/>
      <c r="F2743" s="65"/>
      <c r="G2743" s="65"/>
      <c r="H2743" s="65"/>
      <c r="I2743" s="65"/>
    </row>
    <row r="2744" spans="5:9" ht="12.75">
      <c r="E2744" s="65"/>
      <c r="F2744" s="65"/>
      <c r="G2744" s="65"/>
      <c r="H2744" s="65"/>
      <c r="I2744" s="65"/>
    </row>
    <row r="2745" spans="5:9" ht="12.75">
      <c r="E2745" s="65"/>
      <c r="F2745" s="65"/>
      <c r="G2745" s="65"/>
      <c r="H2745" s="65"/>
      <c r="I2745" s="65"/>
    </row>
    <row r="2746" spans="5:9" ht="12.75">
      <c r="E2746" s="65"/>
      <c r="F2746" s="65"/>
      <c r="G2746" s="65"/>
      <c r="H2746" s="65"/>
      <c r="I2746" s="65"/>
    </row>
    <row r="2747" spans="5:9" ht="12.75">
      <c r="E2747" s="65"/>
      <c r="F2747" s="65"/>
      <c r="G2747" s="65"/>
      <c r="H2747" s="65"/>
      <c r="I2747" s="65"/>
    </row>
    <row r="2748" spans="5:9" ht="12.75">
      <c r="E2748" s="65"/>
      <c r="F2748" s="65"/>
      <c r="G2748" s="65"/>
      <c r="H2748" s="65"/>
      <c r="I2748" s="65"/>
    </row>
    <row r="2749" spans="5:9" ht="12.75">
      <c r="E2749" s="65"/>
      <c r="F2749" s="65"/>
      <c r="G2749" s="65"/>
      <c r="H2749" s="65"/>
      <c r="I2749" s="65"/>
    </row>
    <row r="2750" spans="5:9" ht="12.75">
      <c r="E2750" s="65"/>
      <c r="F2750" s="65"/>
      <c r="G2750" s="65"/>
      <c r="H2750" s="65"/>
      <c r="I2750" s="65"/>
    </row>
    <row r="2751" spans="5:9" ht="12.75">
      <c r="E2751" s="65"/>
      <c r="F2751" s="65"/>
      <c r="G2751" s="65"/>
      <c r="H2751" s="65"/>
      <c r="I2751" s="65"/>
    </row>
    <row r="2752" spans="5:9" ht="12.75">
      <c r="E2752" s="65"/>
      <c r="F2752" s="65"/>
      <c r="G2752" s="65"/>
      <c r="H2752" s="65"/>
      <c r="I2752" s="65"/>
    </row>
    <row r="2753" spans="5:9" ht="12.75">
      <c r="E2753" s="65"/>
      <c r="F2753" s="65"/>
      <c r="G2753" s="65"/>
      <c r="H2753" s="65"/>
      <c r="I2753" s="65"/>
    </row>
    <row r="2754" spans="5:9" ht="12.75">
      <c r="E2754" s="65"/>
      <c r="F2754" s="65"/>
      <c r="G2754" s="65"/>
      <c r="H2754" s="65"/>
      <c r="I2754" s="65"/>
    </row>
    <row r="2755" spans="5:9" ht="12.75">
      <c r="E2755" s="65"/>
      <c r="F2755" s="65"/>
      <c r="G2755" s="65"/>
      <c r="H2755" s="65"/>
      <c r="I2755" s="65"/>
    </row>
    <row r="2756" spans="5:9" ht="12.75">
      <c r="E2756" s="65"/>
      <c r="F2756" s="65"/>
      <c r="G2756" s="65"/>
      <c r="H2756" s="65"/>
      <c r="I2756" s="65"/>
    </row>
    <row r="2757" spans="5:9" ht="12.75">
      <c r="E2757" s="65"/>
      <c r="F2757" s="65"/>
      <c r="G2757" s="65"/>
      <c r="H2757" s="65"/>
      <c r="I2757" s="65"/>
    </row>
    <row r="2758" spans="5:9" ht="12.75">
      <c r="E2758" s="65"/>
      <c r="F2758" s="65"/>
      <c r="G2758" s="65"/>
      <c r="H2758" s="65"/>
      <c r="I2758" s="65"/>
    </row>
    <row r="2759" spans="5:9" ht="12.75">
      <c r="E2759" s="65"/>
      <c r="F2759" s="65"/>
      <c r="G2759" s="65"/>
      <c r="H2759" s="65"/>
      <c r="I2759" s="65"/>
    </row>
    <row r="2760" spans="5:9" ht="12.75">
      <c r="E2760" s="65"/>
      <c r="F2760" s="65"/>
      <c r="G2760" s="65"/>
      <c r="H2760" s="65"/>
      <c r="I2760" s="65"/>
    </row>
    <row r="2761" spans="5:9" ht="12.75">
      <c r="E2761" s="65"/>
      <c r="F2761" s="65"/>
      <c r="G2761" s="65"/>
      <c r="H2761" s="65"/>
      <c r="I2761" s="65"/>
    </row>
    <row r="2762" spans="5:9" ht="12.75">
      <c r="E2762" s="65"/>
      <c r="F2762" s="65"/>
      <c r="G2762" s="65"/>
      <c r="H2762" s="65"/>
      <c r="I2762" s="65"/>
    </row>
    <row r="2763" spans="5:9" ht="12.75">
      <c r="E2763" s="65"/>
      <c r="F2763" s="65"/>
      <c r="G2763" s="65"/>
      <c r="H2763" s="65"/>
      <c r="I2763" s="65"/>
    </row>
    <row r="2764" spans="5:9" ht="12.75">
      <c r="E2764" s="65"/>
      <c r="F2764" s="65"/>
      <c r="G2764" s="65"/>
      <c r="H2764" s="65"/>
      <c r="I2764" s="65"/>
    </row>
    <row r="2765" spans="5:9" ht="12.75">
      <c r="E2765" s="65"/>
      <c r="F2765" s="65"/>
      <c r="G2765" s="65"/>
      <c r="H2765" s="65"/>
      <c r="I2765" s="65"/>
    </row>
    <row r="2766" spans="5:9" ht="12.75">
      <c r="E2766" s="65"/>
      <c r="F2766" s="65"/>
      <c r="G2766" s="65"/>
      <c r="H2766" s="65"/>
      <c r="I2766" s="65"/>
    </row>
    <row r="2767" spans="5:9" ht="12.75">
      <c r="E2767" s="65"/>
      <c r="F2767" s="65"/>
      <c r="G2767" s="65"/>
      <c r="H2767" s="65"/>
      <c r="I2767" s="65"/>
    </row>
    <row r="2768" spans="5:9" ht="12.75">
      <c r="E2768" s="65"/>
      <c r="F2768" s="65"/>
      <c r="G2768" s="65"/>
      <c r="H2768" s="65"/>
      <c r="I2768" s="65"/>
    </row>
    <row r="2769" spans="5:9" ht="12.75">
      <c r="E2769" s="65"/>
      <c r="F2769" s="65"/>
      <c r="G2769" s="65"/>
      <c r="H2769" s="65"/>
      <c r="I2769" s="65"/>
    </row>
    <row r="2770" spans="5:9" ht="12.75">
      <c r="E2770" s="65"/>
      <c r="F2770" s="65"/>
      <c r="G2770" s="65"/>
      <c r="H2770" s="65"/>
      <c r="I2770" s="65"/>
    </row>
    <row r="2771" spans="5:9" ht="12.75">
      <c r="E2771" s="65"/>
      <c r="F2771" s="65"/>
      <c r="G2771" s="65"/>
      <c r="H2771" s="65"/>
      <c r="I2771" s="65"/>
    </row>
    <row r="2772" spans="5:9" ht="12.75">
      <c r="E2772" s="65"/>
      <c r="F2772" s="65"/>
      <c r="G2772" s="65"/>
      <c r="H2772" s="65"/>
      <c r="I2772" s="65"/>
    </row>
    <row r="2773" spans="5:9" ht="12.75">
      <c r="E2773" s="65"/>
      <c r="F2773" s="65"/>
      <c r="G2773" s="65"/>
      <c r="H2773" s="65"/>
      <c r="I2773" s="65"/>
    </row>
    <row r="2774" spans="5:9" ht="12.75">
      <c r="E2774" s="65"/>
      <c r="F2774" s="65"/>
      <c r="G2774" s="65"/>
      <c r="H2774" s="65"/>
      <c r="I2774" s="65"/>
    </row>
    <row r="2775" spans="5:9" ht="12.75">
      <c r="E2775" s="65"/>
      <c r="F2775" s="65"/>
      <c r="G2775" s="65"/>
      <c r="H2775" s="65"/>
      <c r="I2775" s="65"/>
    </row>
    <row r="2776" spans="5:9" ht="12.75">
      <c r="E2776" s="65"/>
      <c r="F2776" s="65"/>
      <c r="G2776" s="65"/>
      <c r="H2776" s="65"/>
      <c r="I2776" s="65"/>
    </row>
    <row r="2777" spans="5:9" ht="12.75">
      <c r="E2777" s="65"/>
      <c r="F2777" s="65"/>
      <c r="G2777" s="65"/>
      <c r="H2777" s="65"/>
      <c r="I2777" s="65"/>
    </row>
    <row r="2778" spans="5:9" ht="12.75">
      <c r="E2778" s="65"/>
      <c r="F2778" s="65"/>
      <c r="G2778" s="65"/>
      <c r="H2778" s="65"/>
      <c r="I2778" s="65"/>
    </row>
    <row r="2779" spans="5:9" ht="12.75">
      <c r="E2779" s="65"/>
      <c r="F2779" s="65"/>
      <c r="G2779" s="65"/>
      <c r="H2779" s="65"/>
      <c r="I2779" s="65"/>
    </row>
    <row r="2780" spans="5:9" ht="12.75">
      <c r="E2780" s="65"/>
      <c r="F2780" s="65"/>
      <c r="G2780" s="65"/>
      <c r="H2780" s="65"/>
      <c r="I2780" s="65"/>
    </row>
    <row r="2781" spans="5:9" ht="12.75">
      <c r="E2781" s="65"/>
      <c r="F2781" s="65"/>
      <c r="G2781" s="65"/>
      <c r="H2781" s="65"/>
      <c r="I2781" s="65"/>
    </row>
    <row r="2782" spans="5:9" ht="12.75">
      <c r="E2782" s="65"/>
      <c r="F2782" s="65"/>
      <c r="G2782" s="65"/>
      <c r="H2782" s="65"/>
      <c r="I2782" s="65"/>
    </row>
    <row r="2783" spans="5:9" ht="12.75">
      <c r="E2783" s="65"/>
      <c r="F2783" s="65"/>
      <c r="G2783" s="65"/>
      <c r="H2783" s="65"/>
      <c r="I2783" s="65"/>
    </row>
    <row r="2784" spans="5:9" ht="12.75">
      <c r="E2784" s="65"/>
      <c r="F2784" s="65"/>
      <c r="G2784" s="65"/>
      <c r="H2784" s="65"/>
      <c r="I2784" s="65"/>
    </row>
    <row r="2785" spans="5:9" ht="12.75">
      <c r="E2785" s="65"/>
      <c r="F2785" s="65"/>
      <c r="G2785" s="65"/>
      <c r="H2785" s="65"/>
      <c r="I2785" s="65"/>
    </row>
    <row r="2786" spans="5:9" ht="12.75">
      <c r="E2786" s="65"/>
      <c r="F2786" s="65"/>
      <c r="G2786" s="65"/>
      <c r="H2786" s="65"/>
      <c r="I2786" s="65"/>
    </row>
    <row r="2787" spans="5:9" ht="12.75">
      <c r="E2787" s="65"/>
      <c r="F2787" s="65"/>
      <c r="G2787" s="65"/>
      <c r="H2787" s="65"/>
      <c r="I2787" s="65"/>
    </row>
    <row r="2788" spans="5:9" ht="12.75">
      <c r="E2788" s="65"/>
      <c r="F2788" s="65"/>
      <c r="G2788" s="65"/>
      <c r="H2788" s="65"/>
      <c r="I2788" s="65"/>
    </row>
    <row r="2789" spans="5:9" ht="12.75">
      <c r="E2789" s="65"/>
      <c r="F2789" s="65"/>
      <c r="G2789" s="65"/>
      <c r="H2789" s="65"/>
      <c r="I2789" s="65"/>
    </row>
    <row r="2790" spans="5:9" ht="12.75">
      <c r="E2790" s="65"/>
      <c r="F2790" s="65"/>
      <c r="G2790" s="65"/>
      <c r="H2790" s="65"/>
      <c r="I2790" s="65"/>
    </row>
    <row r="2791" spans="5:9" ht="12.75">
      <c r="E2791" s="65"/>
      <c r="F2791" s="65"/>
      <c r="G2791" s="65"/>
      <c r="H2791" s="65"/>
      <c r="I2791" s="65"/>
    </row>
    <row r="2792" spans="5:9" ht="12.75">
      <c r="E2792" s="65"/>
      <c r="F2792" s="65"/>
      <c r="G2792" s="65"/>
      <c r="H2792" s="65"/>
      <c r="I2792" s="65"/>
    </row>
    <row r="2793" spans="5:9" ht="12.75">
      <c r="E2793" s="65"/>
      <c r="F2793" s="65"/>
      <c r="G2793" s="65"/>
      <c r="H2793" s="65"/>
      <c r="I2793" s="65"/>
    </row>
    <row r="2794" spans="5:9" ht="12.75">
      <c r="E2794" s="65"/>
      <c r="F2794" s="65"/>
      <c r="G2794" s="65"/>
      <c r="H2794" s="65"/>
      <c r="I2794" s="65"/>
    </row>
    <row r="2795" spans="5:9" ht="12.75">
      <c r="E2795" s="65"/>
      <c r="F2795" s="65"/>
      <c r="G2795" s="65"/>
      <c r="H2795" s="65"/>
      <c r="I2795" s="65"/>
    </row>
    <row r="2796" spans="5:9" ht="12.75">
      <c r="E2796" s="65"/>
      <c r="F2796" s="65"/>
      <c r="G2796" s="65"/>
      <c r="H2796" s="65"/>
      <c r="I2796" s="65"/>
    </row>
    <row r="2797" spans="5:9" ht="12.75">
      <c r="E2797" s="65"/>
      <c r="F2797" s="65"/>
      <c r="G2797" s="65"/>
      <c r="H2797" s="65"/>
      <c r="I2797" s="65"/>
    </row>
    <row r="2798" spans="5:9" ht="12.75">
      <c r="E2798" s="65"/>
      <c r="F2798" s="65"/>
      <c r="G2798" s="65"/>
      <c r="H2798" s="65"/>
      <c r="I2798" s="65"/>
    </row>
    <row r="2799" spans="5:9" ht="12.75">
      <c r="E2799" s="65"/>
      <c r="F2799" s="65"/>
      <c r="G2799" s="65"/>
      <c r="H2799" s="65"/>
      <c r="I2799" s="65"/>
    </row>
    <row r="2800" spans="5:9" ht="12.75">
      <c r="E2800" s="65"/>
      <c r="F2800" s="65"/>
      <c r="G2800" s="65"/>
      <c r="H2800" s="65"/>
      <c r="I2800" s="65"/>
    </row>
    <row r="2801" spans="5:9" ht="12.75">
      <c r="E2801" s="65"/>
      <c r="F2801" s="65"/>
      <c r="G2801" s="65"/>
      <c r="H2801" s="65"/>
      <c r="I2801" s="65"/>
    </row>
    <row r="2802" spans="5:9" ht="12.75">
      <c r="E2802" s="65"/>
      <c r="F2802" s="65"/>
      <c r="G2802" s="65"/>
      <c r="H2802" s="65"/>
      <c r="I2802" s="65"/>
    </row>
    <row r="2803" spans="5:9" ht="12.75">
      <c r="E2803" s="65"/>
      <c r="F2803" s="65"/>
      <c r="G2803" s="65"/>
      <c r="H2803" s="65"/>
      <c r="I2803" s="65"/>
    </row>
    <row r="2804" spans="5:9" ht="12.75">
      <c r="E2804" s="65"/>
      <c r="F2804" s="65"/>
      <c r="G2804" s="65"/>
      <c r="H2804" s="65"/>
      <c r="I2804" s="65"/>
    </row>
    <row r="2805" spans="5:9" ht="12.75">
      <c r="E2805" s="65"/>
      <c r="F2805" s="65"/>
      <c r="G2805" s="65"/>
      <c r="H2805" s="65"/>
      <c r="I2805" s="65"/>
    </row>
    <row r="2806" spans="5:9" ht="12.75">
      <c r="E2806" s="65"/>
      <c r="F2806" s="65"/>
      <c r="G2806" s="65"/>
      <c r="H2806" s="65"/>
      <c r="I2806" s="65"/>
    </row>
    <row r="2807" spans="5:9" ht="12.75">
      <c r="E2807" s="65"/>
      <c r="F2807" s="65"/>
      <c r="G2807" s="65"/>
      <c r="H2807" s="65"/>
      <c r="I2807" s="65"/>
    </row>
    <row r="2808" spans="5:9" ht="12.75">
      <c r="E2808" s="65"/>
      <c r="F2808" s="65"/>
      <c r="G2808" s="65"/>
      <c r="H2808" s="65"/>
      <c r="I2808" s="65"/>
    </row>
    <row r="2809" spans="5:9" ht="12.75">
      <c r="E2809" s="65"/>
      <c r="F2809" s="65"/>
      <c r="G2809" s="65"/>
      <c r="H2809" s="65"/>
      <c r="I2809" s="65"/>
    </row>
    <row r="2810" spans="5:9" ht="12.75">
      <c r="E2810" s="65"/>
      <c r="F2810" s="65"/>
      <c r="G2810" s="65"/>
      <c r="H2810" s="65"/>
      <c r="I2810" s="65"/>
    </row>
    <row r="2811" spans="5:9" ht="12.75">
      <c r="E2811" s="65"/>
      <c r="F2811" s="65"/>
      <c r="G2811" s="65"/>
      <c r="H2811" s="65"/>
      <c r="I2811" s="65"/>
    </row>
    <row r="2812" spans="5:9" ht="12.75">
      <c r="E2812" s="65"/>
      <c r="F2812" s="65"/>
      <c r="G2812" s="65"/>
      <c r="H2812" s="65"/>
      <c r="I2812" s="65"/>
    </row>
    <row r="2813" spans="5:9" ht="12.75">
      <c r="E2813" s="65"/>
      <c r="F2813" s="65"/>
      <c r="G2813" s="65"/>
      <c r="H2813" s="65"/>
      <c r="I2813" s="65"/>
    </row>
    <row r="2814" spans="5:9" ht="12.75">
      <c r="E2814" s="65"/>
      <c r="F2814" s="65"/>
      <c r="G2814" s="65"/>
      <c r="H2814" s="65"/>
      <c r="I2814" s="65"/>
    </row>
    <row r="2815" spans="5:9" ht="12.75">
      <c r="E2815" s="65"/>
      <c r="F2815" s="65"/>
      <c r="G2815" s="65"/>
      <c r="H2815" s="65"/>
      <c r="I2815" s="65"/>
    </row>
    <row r="2816" spans="5:9" ht="12.75">
      <c r="E2816" s="65"/>
      <c r="F2816" s="65"/>
      <c r="G2816" s="65"/>
      <c r="H2816" s="65"/>
      <c r="I2816" s="65"/>
    </row>
    <row r="2817" spans="5:9" ht="12.75">
      <c r="E2817" s="65"/>
      <c r="F2817" s="65"/>
      <c r="G2817" s="65"/>
      <c r="H2817" s="65"/>
      <c r="I2817" s="65"/>
    </row>
    <row r="2818" spans="5:9" ht="12.75">
      <c r="E2818" s="65"/>
      <c r="F2818" s="65"/>
      <c r="G2818" s="65"/>
      <c r="H2818" s="65"/>
      <c r="I2818" s="65"/>
    </row>
    <row r="2819" spans="5:9" ht="12.75">
      <c r="E2819" s="65"/>
      <c r="F2819" s="65"/>
      <c r="G2819" s="65"/>
      <c r="H2819" s="65"/>
      <c r="I2819" s="65"/>
    </row>
    <row r="2820" spans="5:9" ht="12.75">
      <c r="E2820" s="65"/>
      <c r="F2820" s="65"/>
      <c r="G2820" s="65"/>
      <c r="H2820" s="65"/>
      <c r="I2820" s="65"/>
    </row>
    <row r="2821" spans="5:9" ht="12.75">
      <c r="E2821" s="65"/>
      <c r="F2821" s="65"/>
      <c r="G2821" s="65"/>
      <c r="H2821" s="65"/>
      <c r="I2821" s="65"/>
    </row>
    <row r="2822" spans="5:9" ht="12.75">
      <c r="E2822" s="65"/>
      <c r="F2822" s="65"/>
      <c r="G2822" s="65"/>
      <c r="H2822" s="65"/>
      <c r="I2822" s="65"/>
    </row>
    <row r="2823" spans="5:9" ht="12.75">
      <c r="E2823" s="65"/>
      <c r="F2823" s="65"/>
      <c r="G2823" s="65"/>
      <c r="H2823" s="65"/>
      <c r="I2823" s="65"/>
    </row>
    <row r="2824" spans="5:9" ht="12.75">
      <c r="E2824" s="65"/>
      <c r="F2824" s="65"/>
      <c r="G2824" s="65"/>
      <c r="H2824" s="65"/>
      <c r="I2824" s="65"/>
    </row>
    <row r="2825" spans="5:9" ht="12.75">
      <c r="E2825" s="65"/>
      <c r="F2825" s="65"/>
      <c r="G2825" s="65"/>
      <c r="H2825" s="65"/>
      <c r="I2825" s="65"/>
    </row>
    <row r="2826" spans="5:9" ht="12.75">
      <c r="E2826" s="65"/>
      <c r="F2826" s="65"/>
      <c r="G2826" s="65"/>
      <c r="H2826" s="65"/>
      <c r="I2826" s="65"/>
    </row>
    <row r="2827" spans="5:9" ht="12.75">
      <c r="E2827" s="65"/>
      <c r="F2827" s="65"/>
      <c r="G2827" s="65"/>
      <c r="H2827" s="65"/>
      <c r="I2827" s="65"/>
    </row>
    <row r="2828" spans="5:9" ht="12.75">
      <c r="E2828" s="65"/>
      <c r="F2828" s="65"/>
      <c r="G2828" s="65"/>
      <c r="H2828" s="65"/>
      <c r="I2828" s="65"/>
    </row>
    <row r="2829" spans="5:9" ht="12.75">
      <c r="E2829" s="65"/>
      <c r="F2829" s="65"/>
      <c r="G2829" s="65"/>
      <c r="H2829" s="65"/>
      <c r="I2829" s="65"/>
    </row>
    <row r="2830" spans="5:9" ht="12.75">
      <c r="E2830" s="65"/>
      <c r="F2830" s="65"/>
      <c r="G2830" s="65"/>
      <c r="H2830" s="65"/>
      <c r="I2830" s="65"/>
    </row>
    <row r="2831" spans="5:9" ht="12.75">
      <c r="E2831" s="65"/>
      <c r="F2831" s="65"/>
      <c r="G2831" s="65"/>
      <c r="H2831" s="65"/>
      <c r="I2831" s="65"/>
    </row>
    <row r="2832" spans="5:9" ht="12.75">
      <c r="E2832" s="65"/>
      <c r="F2832" s="65"/>
      <c r="G2832" s="65"/>
      <c r="H2832" s="65"/>
      <c r="I2832" s="65"/>
    </row>
    <row r="2833" spans="5:9" ht="12.75">
      <c r="E2833" s="65"/>
      <c r="F2833" s="65"/>
      <c r="G2833" s="65"/>
      <c r="H2833" s="65"/>
      <c r="I2833" s="65"/>
    </row>
    <row r="2834" spans="5:9" ht="12.75">
      <c r="E2834" s="65"/>
      <c r="F2834" s="65"/>
      <c r="G2834" s="65"/>
      <c r="H2834" s="65"/>
      <c r="I2834" s="65"/>
    </row>
    <row r="2835" spans="5:9" ht="12.75">
      <c r="E2835" s="65"/>
      <c r="F2835" s="65"/>
      <c r="G2835" s="65"/>
      <c r="H2835" s="65"/>
      <c r="I2835" s="65"/>
    </row>
    <row r="2836" spans="5:9" ht="12.75">
      <c r="E2836" s="65"/>
      <c r="F2836" s="65"/>
      <c r="G2836" s="65"/>
      <c r="H2836" s="65"/>
      <c r="I2836" s="65"/>
    </row>
    <row r="2837" spans="5:9" ht="12.75">
      <c r="E2837" s="65"/>
      <c r="F2837" s="65"/>
      <c r="G2837" s="65"/>
      <c r="H2837" s="65"/>
      <c r="I2837" s="65"/>
    </row>
    <row r="2838" spans="5:9" ht="12.75">
      <c r="E2838" s="65"/>
      <c r="F2838" s="65"/>
      <c r="G2838" s="65"/>
      <c r="H2838" s="65"/>
      <c r="I2838" s="65"/>
    </row>
    <row r="2839" spans="5:9" ht="12.75">
      <c r="E2839" s="65"/>
      <c r="F2839" s="65"/>
      <c r="G2839" s="65"/>
      <c r="H2839" s="65"/>
      <c r="I2839" s="65"/>
    </row>
    <row r="2840" spans="5:9" ht="12.75">
      <c r="E2840" s="65"/>
      <c r="F2840" s="65"/>
      <c r="G2840" s="65"/>
      <c r="H2840" s="65"/>
      <c r="I2840" s="65"/>
    </row>
    <row r="2841" spans="5:9" ht="12.75">
      <c r="E2841" s="65"/>
      <c r="F2841" s="65"/>
      <c r="G2841" s="65"/>
      <c r="H2841" s="65"/>
      <c r="I2841" s="65"/>
    </row>
    <row r="2842" spans="5:9" ht="12.75">
      <c r="E2842" s="65"/>
      <c r="F2842" s="65"/>
      <c r="G2842" s="65"/>
      <c r="H2842" s="65"/>
      <c r="I2842" s="65"/>
    </row>
    <row r="2843" spans="5:9" ht="12.75">
      <c r="E2843" s="65"/>
      <c r="F2843" s="65"/>
      <c r="G2843" s="65"/>
      <c r="H2843" s="65"/>
      <c r="I2843" s="65"/>
    </row>
    <row r="2844" spans="5:9" ht="12.75">
      <c r="E2844" s="65"/>
      <c r="F2844" s="65"/>
      <c r="G2844" s="65"/>
      <c r="H2844" s="65"/>
      <c r="I2844" s="65"/>
    </row>
    <row r="2845" spans="5:9" ht="12.75">
      <c r="E2845" s="65"/>
      <c r="F2845" s="65"/>
      <c r="G2845" s="65"/>
      <c r="H2845" s="65"/>
      <c r="I2845" s="65"/>
    </row>
    <row r="2846" spans="5:9" ht="12.75">
      <c r="E2846" s="65"/>
      <c r="F2846" s="65"/>
      <c r="G2846" s="65"/>
      <c r="H2846" s="65"/>
      <c r="I2846" s="65"/>
    </row>
    <row r="2847" spans="5:9" ht="12.75">
      <c r="E2847" s="65"/>
      <c r="F2847" s="65"/>
      <c r="G2847" s="65"/>
      <c r="H2847" s="65"/>
      <c r="I2847" s="65"/>
    </row>
    <row r="2848" spans="5:9" ht="12.75">
      <c r="E2848" s="65"/>
      <c r="F2848" s="65"/>
      <c r="G2848" s="65"/>
      <c r="H2848" s="65"/>
      <c r="I2848" s="65"/>
    </row>
    <row r="2849" spans="5:9" ht="12.75">
      <c r="E2849" s="65"/>
      <c r="F2849" s="65"/>
      <c r="G2849" s="65"/>
      <c r="H2849" s="65"/>
      <c r="I2849" s="65"/>
    </row>
    <row r="2850" spans="5:9" ht="12.75">
      <c r="E2850" s="65"/>
      <c r="F2850" s="65"/>
      <c r="G2850" s="65"/>
      <c r="H2850" s="65"/>
      <c r="I2850" s="65"/>
    </row>
    <row r="2851" spans="5:9" ht="12.75">
      <c r="E2851" s="65"/>
      <c r="F2851" s="65"/>
      <c r="G2851" s="65"/>
      <c r="H2851" s="65"/>
      <c r="I2851" s="65"/>
    </row>
    <row r="2852" spans="5:9" ht="12.75">
      <c r="E2852" s="65"/>
      <c r="F2852" s="65"/>
      <c r="G2852" s="65"/>
      <c r="H2852" s="65"/>
      <c r="I2852" s="65"/>
    </row>
    <row r="2853" spans="5:9" ht="12.75">
      <c r="E2853" s="65"/>
      <c r="F2853" s="65"/>
      <c r="G2853" s="65"/>
      <c r="H2853" s="65"/>
      <c r="I2853" s="65"/>
    </row>
    <row r="2854" spans="5:9" ht="12.75">
      <c r="E2854" s="65"/>
      <c r="F2854" s="65"/>
      <c r="G2854" s="65"/>
      <c r="H2854" s="65"/>
      <c r="I2854" s="65"/>
    </row>
    <row r="2855" spans="5:9" ht="12.75">
      <c r="E2855" s="65"/>
      <c r="F2855" s="65"/>
      <c r="G2855" s="65"/>
      <c r="H2855" s="65"/>
      <c r="I2855" s="65"/>
    </row>
    <row r="2856" spans="5:9" ht="12.75">
      <c r="E2856" s="65"/>
      <c r="F2856" s="65"/>
      <c r="G2856" s="65"/>
      <c r="H2856" s="65"/>
      <c r="I2856" s="65"/>
    </row>
    <row r="2857" spans="5:9" ht="12.75">
      <c r="E2857" s="65"/>
      <c r="F2857" s="65"/>
      <c r="G2857" s="65"/>
      <c r="H2857" s="65"/>
      <c r="I2857" s="65"/>
    </row>
    <row r="2858" spans="5:9" ht="12.75">
      <c r="E2858" s="65"/>
      <c r="F2858" s="65"/>
      <c r="G2858" s="65"/>
      <c r="H2858" s="65"/>
      <c r="I2858" s="65"/>
    </row>
    <row r="2859" spans="5:9" ht="12.75">
      <c r="E2859" s="65"/>
      <c r="F2859" s="65"/>
      <c r="G2859" s="65"/>
      <c r="H2859" s="65"/>
      <c r="I2859" s="65"/>
    </row>
    <row r="2860" spans="5:9" ht="12.75">
      <c r="E2860" s="65"/>
      <c r="F2860" s="65"/>
      <c r="G2860" s="65"/>
      <c r="H2860" s="65"/>
      <c r="I2860" s="65"/>
    </row>
    <row r="2861" spans="5:9" ht="12.75">
      <c r="E2861" s="65"/>
      <c r="F2861" s="65"/>
      <c r="G2861" s="65"/>
      <c r="H2861" s="65"/>
      <c r="I2861" s="65"/>
    </row>
    <row r="2862" spans="5:9" ht="12.75">
      <c r="E2862" s="65"/>
      <c r="F2862" s="65"/>
      <c r="G2862" s="65"/>
      <c r="H2862" s="65"/>
      <c r="I2862" s="65"/>
    </row>
    <row r="2863" spans="5:9" ht="12.75">
      <c r="E2863" s="65"/>
      <c r="F2863" s="65"/>
      <c r="G2863" s="65"/>
      <c r="H2863" s="65"/>
      <c r="I2863" s="65"/>
    </row>
    <row r="2864" spans="5:9" ht="12.75">
      <c r="E2864" s="65"/>
      <c r="F2864" s="65"/>
      <c r="G2864" s="65"/>
      <c r="H2864" s="65"/>
      <c r="I2864" s="65"/>
    </row>
    <row r="2865" spans="5:9" ht="12.75">
      <c r="E2865" s="65"/>
      <c r="F2865" s="65"/>
      <c r="G2865" s="65"/>
      <c r="H2865" s="65"/>
      <c r="I2865" s="65"/>
    </row>
    <row r="2866" spans="5:9" ht="12.75">
      <c r="E2866" s="65"/>
      <c r="F2866" s="65"/>
      <c r="G2866" s="65"/>
      <c r="H2866" s="65"/>
      <c r="I2866" s="65"/>
    </row>
    <row r="2867" spans="5:9" ht="12.75">
      <c r="E2867" s="65"/>
      <c r="F2867" s="65"/>
      <c r="G2867" s="65"/>
      <c r="H2867" s="65"/>
      <c r="I2867" s="65"/>
    </row>
    <row r="2868" spans="5:9" ht="12.75">
      <c r="E2868" s="65"/>
      <c r="F2868" s="65"/>
      <c r="G2868" s="65"/>
      <c r="H2868" s="65"/>
      <c r="I2868" s="65"/>
    </row>
    <row r="2869" spans="5:9" ht="12.75">
      <c r="E2869" s="65"/>
      <c r="F2869" s="65"/>
      <c r="G2869" s="65"/>
      <c r="H2869" s="65"/>
      <c r="I2869" s="65"/>
    </row>
    <row r="2870" spans="5:9" ht="12.75">
      <c r="E2870" s="65"/>
      <c r="F2870" s="65"/>
      <c r="G2870" s="65"/>
      <c r="H2870" s="65"/>
      <c r="I2870" s="65"/>
    </row>
    <row r="2871" spans="5:9" ht="12.75">
      <c r="E2871" s="65"/>
      <c r="F2871" s="65"/>
      <c r="G2871" s="65"/>
      <c r="H2871" s="65"/>
      <c r="I2871" s="65"/>
    </row>
    <row r="2872" spans="5:9" ht="12.75">
      <c r="E2872" s="65"/>
      <c r="F2872" s="65"/>
      <c r="G2872" s="65"/>
      <c r="H2872" s="65"/>
      <c r="I2872" s="65"/>
    </row>
    <row r="2873" spans="5:9" ht="12.75">
      <c r="E2873" s="65"/>
      <c r="F2873" s="65"/>
      <c r="G2873" s="65"/>
      <c r="H2873" s="65"/>
      <c r="I2873" s="65"/>
    </row>
    <row r="2874" spans="5:9" ht="12.75">
      <c r="E2874" s="65"/>
      <c r="F2874" s="65"/>
      <c r="G2874" s="65"/>
      <c r="H2874" s="65"/>
      <c r="I2874" s="65"/>
    </row>
    <row r="2875" spans="5:9" ht="12.75">
      <c r="E2875" s="65"/>
      <c r="F2875" s="65"/>
      <c r="G2875" s="65"/>
      <c r="H2875" s="65"/>
      <c r="I2875" s="65"/>
    </row>
    <row r="2876" spans="5:9" ht="12.75">
      <c r="E2876" s="65"/>
      <c r="F2876" s="65"/>
      <c r="G2876" s="65"/>
      <c r="H2876" s="65"/>
      <c r="I2876" s="65"/>
    </row>
    <row r="2877" spans="5:9" ht="12.75">
      <c r="E2877" s="65"/>
      <c r="F2877" s="65"/>
      <c r="G2877" s="65"/>
      <c r="H2877" s="65"/>
      <c r="I2877" s="65"/>
    </row>
    <row r="2878" spans="5:9" ht="12.75">
      <c r="E2878" s="65"/>
      <c r="F2878" s="65"/>
      <c r="G2878" s="65"/>
      <c r="H2878" s="65"/>
      <c r="I2878" s="65"/>
    </row>
    <row r="2879" spans="5:9" ht="12.75">
      <c r="E2879" s="65"/>
      <c r="F2879" s="65"/>
      <c r="G2879" s="65"/>
      <c r="H2879" s="65"/>
      <c r="I2879" s="65"/>
    </row>
    <row r="2880" spans="5:9" ht="12.75">
      <c r="E2880" s="65"/>
      <c r="F2880" s="65"/>
      <c r="G2880" s="65"/>
      <c r="H2880" s="65"/>
      <c r="I2880" s="65"/>
    </row>
    <row r="2881" spans="5:9" ht="12.75">
      <c r="E2881" s="65"/>
      <c r="F2881" s="65"/>
      <c r="G2881" s="65"/>
      <c r="H2881" s="65"/>
      <c r="I2881" s="65"/>
    </row>
    <row r="2882" spans="5:9" ht="12.75">
      <c r="E2882" s="65"/>
      <c r="F2882" s="65"/>
      <c r="G2882" s="65"/>
      <c r="H2882" s="65"/>
      <c r="I2882" s="65"/>
    </row>
    <row r="2883" spans="5:9" ht="12.75">
      <c r="E2883" s="65"/>
      <c r="F2883" s="65"/>
      <c r="G2883" s="65"/>
      <c r="H2883" s="65"/>
      <c r="I2883" s="65"/>
    </row>
    <row r="2884" spans="5:9" ht="12.75">
      <c r="E2884" s="65"/>
      <c r="F2884" s="65"/>
      <c r="G2884" s="65"/>
      <c r="H2884" s="65"/>
      <c r="I2884" s="65"/>
    </row>
    <row r="2885" spans="5:9" ht="12.75">
      <c r="E2885" s="65"/>
      <c r="F2885" s="65"/>
      <c r="G2885" s="65"/>
      <c r="H2885" s="65"/>
      <c r="I2885" s="65"/>
    </row>
    <row r="2886" spans="5:9" ht="12.75">
      <c r="E2886" s="65"/>
      <c r="F2886" s="65"/>
      <c r="G2886" s="65"/>
      <c r="H2886" s="65"/>
      <c r="I2886" s="65"/>
    </row>
    <row r="2887" spans="5:9" ht="12.75">
      <c r="E2887" s="65"/>
      <c r="F2887" s="65"/>
      <c r="G2887" s="65"/>
      <c r="H2887" s="65"/>
      <c r="I2887" s="65"/>
    </row>
    <row r="2888" spans="5:9" ht="12.75">
      <c r="E2888" s="65"/>
      <c r="F2888" s="65"/>
      <c r="G2888" s="65"/>
      <c r="H2888" s="65"/>
      <c r="I2888" s="65"/>
    </row>
    <row r="2889" spans="5:9" ht="12.75">
      <c r="E2889" s="65"/>
      <c r="F2889" s="65"/>
      <c r="G2889" s="65"/>
      <c r="H2889" s="65"/>
      <c r="I2889" s="65"/>
    </row>
    <row r="2890" spans="5:9" ht="12.75">
      <c r="E2890" s="65"/>
      <c r="F2890" s="65"/>
      <c r="G2890" s="65"/>
      <c r="H2890" s="65"/>
      <c r="I2890" s="65"/>
    </row>
    <row r="2891" spans="5:9" ht="12.75">
      <c r="E2891" s="65"/>
      <c r="F2891" s="65"/>
      <c r="G2891" s="65"/>
      <c r="H2891" s="65"/>
      <c r="I2891" s="65"/>
    </row>
    <row r="2892" spans="5:9" ht="12.75">
      <c r="E2892" s="65"/>
      <c r="F2892" s="65"/>
      <c r="G2892" s="65"/>
      <c r="H2892" s="65"/>
      <c r="I2892" s="65"/>
    </row>
    <row r="2893" spans="5:9" ht="12.75">
      <c r="E2893" s="65"/>
      <c r="F2893" s="65"/>
      <c r="G2893" s="65"/>
      <c r="H2893" s="65"/>
      <c r="I2893" s="65"/>
    </row>
    <row r="2894" spans="5:9" ht="12.75">
      <c r="E2894" s="65"/>
      <c r="F2894" s="65"/>
      <c r="G2894" s="65"/>
      <c r="H2894" s="65"/>
      <c r="I2894" s="65"/>
    </row>
    <row r="2895" spans="5:9" ht="12.75">
      <c r="E2895" s="65"/>
      <c r="F2895" s="65"/>
      <c r="G2895" s="65"/>
      <c r="H2895" s="65"/>
      <c r="I2895" s="65"/>
    </row>
    <row r="2896" spans="5:9" ht="12.75">
      <c r="E2896" s="65"/>
      <c r="F2896" s="65"/>
      <c r="G2896" s="65"/>
      <c r="H2896" s="65"/>
      <c r="I2896" s="65"/>
    </row>
    <row r="2897" spans="5:9" ht="12.75">
      <c r="E2897" s="65"/>
      <c r="F2897" s="65"/>
      <c r="G2897" s="65"/>
      <c r="H2897" s="65"/>
      <c r="I2897" s="65"/>
    </row>
    <row r="2898" spans="5:9" ht="12.75">
      <c r="E2898" s="65"/>
      <c r="F2898" s="65"/>
      <c r="G2898" s="65"/>
      <c r="H2898" s="65"/>
      <c r="I2898" s="65"/>
    </row>
    <row r="2899" spans="5:9" ht="12.75">
      <c r="E2899" s="65"/>
      <c r="F2899" s="65"/>
      <c r="G2899" s="65"/>
      <c r="H2899" s="65"/>
      <c r="I2899" s="65"/>
    </row>
    <row r="2900" spans="5:9" ht="12.75">
      <c r="E2900" s="65"/>
      <c r="F2900" s="65"/>
      <c r="G2900" s="65"/>
      <c r="H2900" s="65"/>
      <c r="I2900" s="65"/>
    </row>
    <row r="2901" spans="5:9" ht="12.75">
      <c r="E2901" s="65"/>
      <c r="F2901" s="65"/>
      <c r="G2901" s="65"/>
      <c r="H2901" s="65"/>
      <c r="I2901" s="65"/>
    </row>
    <row r="2902" spans="5:9" ht="12.75">
      <c r="E2902" s="65"/>
      <c r="F2902" s="65"/>
      <c r="G2902" s="65"/>
      <c r="H2902" s="65"/>
      <c r="I2902" s="65"/>
    </row>
    <row r="2903" spans="5:9" ht="12.75">
      <c r="E2903" s="65"/>
      <c r="F2903" s="65"/>
      <c r="G2903" s="65"/>
      <c r="H2903" s="65"/>
      <c r="I2903" s="65"/>
    </row>
    <row r="2904" spans="5:9" ht="12.75">
      <c r="E2904" s="65"/>
      <c r="F2904" s="65"/>
      <c r="G2904" s="65"/>
      <c r="H2904" s="65"/>
      <c r="I2904" s="65"/>
    </row>
    <row r="2905" spans="5:9" ht="12.75">
      <c r="E2905" s="65"/>
      <c r="F2905" s="65"/>
      <c r="G2905" s="65"/>
      <c r="H2905" s="65"/>
      <c r="I2905" s="65"/>
    </row>
    <row r="2906" spans="5:9" ht="12.75">
      <c r="E2906" s="65"/>
      <c r="F2906" s="65"/>
      <c r="G2906" s="65"/>
      <c r="H2906" s="65"/>
      <c r="I2906" s="65"/>
    </row>
    <row r="2907" spans="5:9" ht="12.75">
      <c r="E2907" s="65"/>
      <c r="F2907" s="65"/>
      <c r="G2907" s="65"/>
      <c r="H2907" s="65"/>
      <c r="I2907" s="65"/>
    </row>
    <row r="2908" spans="5:9" ht="12.75">
      <c r="E2908" s="65"/>
      <c r="F2908" s="65"/>
      <c r="G2908" s="65"/>
      <c r="H2908" s="65"/>
      <c r="I2908" s="65"/>
    </row>
    <row r="2909" spans="5:9" ht="12.75">
      <c r="E2909" s="65"/>
      <c r="F2909" s="65"/>
      <c r="G2909" s="65"/>
      <c r="H2909" s="65"/>
      <c r="I2909" s="65"/>
    </row>
    <row r="2910" spans="5:9" ht="12.75">
      <c r="E2910" s="65"/>
      <c r="F2910" s="65"/>
      <c r="G2910" s="65"/>
      <c r="H2910" s="65"/>
      <c r="I2910" s="65"/>
    </row>
    <row r="2911" spans="5:9" ht="12.75">
      <c r="E2911" s="65"/>
      <c r="F2911" s="65"/>
      <c r="G2911" s="65"/>
      <c r="H2911" s="65"/>
      <c r="I2911" s="65"/>
    </row>
    <row r="2912" spans="5:9" ht="12.75">
      <c r="E2912" s="65"/>
      <c r="F2912" s="65"/>
      <c r="G2912" s="65"/>
      <c r="H2912" s="65"/>
      <c r="I2912" s="65"/>
    </row>
    <row r="2913" spans="5:9" ht="12.75">
      <c r="E2913" s="65"/>
      <c r="F2913" s="65"/>
      <c r="G2913" s="65"/>
      <c r="H2913" s="65"/>
      <c r="I2913" s="65"/>
    </row>
    <row r="2914" spans="5:9" ht="12.75">
      <c r="E2914" s="65"/>
      <c r="F2914" s="65"/>
      <c r="G2914" s="65"/>
      <c r="H2914" s="65"/>
      <c r="I2914" s="65"/>
    </row>
    <row r="2915" spans="5:9" ht="12.75">
      <c r="E2915" s="65"/>
      <c r="F2915" s="65"/>
      <c r="G2915" s="65"/>
      <c r="H2915" s="65"/>
      <c r="I2915" s="65"/>
    </row>
    <row r="2916" spans="5:9" ht="12.75">
      <c r="E2916" s="65"/>
      <c r="F2916" s="65"/>
      <c r="G2916" s="65"/>
      <c r="H2916" s="65"/>
      <c r="I2916" s="65"/>
    </row>
    <row r="2917" spans="5:9" ht="12.75">
      <c r="E2917" s="65"/>
      <c r="F2917" s="65"/>
      <c r="G2917" s="65"/>
      <c r="H2917" s="65"/>
      <c r="I2917" s="65"/>
    </row>
    <row r="2918" spans="5:9" ht="12.75">
      <c r="E2918" s="65"/>
      <c r="F2918" s="65"/>
      <c r="G2918" s="65"/>
      <c r="H2918" s="65"/>
      <c r="I2918" s="65"/>
    </row>
    <row r="2919" spans="5:9" ht="12.75">
      <c r="E2919" s="65"/>
      <c r="F2919" s="65"/>
      <c r="G2919" s="65"/>
      <c r="H2919" s="65"/>
      <c r="I2919" s="65"/>
    </row>
    <row r="2920" spans="5:9" ht="12.75">
      <c r="E2920" s="65"/>
      <c r="F2920" s="65"/>
      <c r="G2920" s="65"/>
      <c r="H2920" s="65"/>
      <c r="I2920" s="65"/>
    </row>
    <row r="2921" spans="5:9" ht="12.75">
      <c r="E2921" s="65"/>
      <c r="F2921" s="65"/>
      <c r="G2921" s="65"/>
      <c r="H2921" s="65"/>
      <c r="I2921" s="65"/>
    </row>
    <row r="2922" spans="5:9" ht="12.75">
      <c r="E2922" s="65"/>
      <c r="F2922" s="65"/>
      <c r="G2922" s="65"/>
      <c r="H2922" s="65"/>
      <c r="I2922" s="65"/>
    </row>
    <row r="2923" spans="5:9" ht="12.75">
      <c r="E2923" s="65"/>
      <c r="F2923" s="65"/>
      <c r="G2923" s="65"/>
      <c r="H2923" s="65"/>
      <c r="I2923" s="65"/>
    </row>
    <row r="2924" spans="5:9" ht="12.75">
      <c r="E2924" s="65"/>
      <c r="F2924" s="65"/>
      <c r="G2924" s="65"/>
      <c r="H2924" s="65"/>
      <c r="I2924" s="65"/>
    </row>
    <row r="2925" spans="5:9" ht="12.75">
      <c r="E2925" s="65"/>
      <c r="F2925" s="65"/>
      <c r="G2925" s="65"/>
      <c r="H2925" s="65"/>
      <c r="I2925" s="65"/>
    </row>
    <row r="2926" spans="5:9" ht="12.75">
      <c r="E2926" s="65"/>
      <c r="F2926" s="65"/>
      <c r="G2926" s="65"/>
      <c r="H2926" s="65"/>
      <c r="I2926" s="65"/>
    </row>
    <row r="2927" spans="5:9" ht="12.75">
      <c r="E2927" s="65"/>
      <c r="F2927" s="65"/>
      <c r="G2927" s="65"/>
      <c r="H2927" s="65"/>
      <c r="I2927" s="65"/>
    </row>
    <row r="2928" spans="5:9" ht="12.75">
      <c r="E2928" s="65"/>
      <c r="F2928" s="65"/>
      <c r="G2928" s="65"/>
      <c r="H2928" s="65"/>
      <c r="I2928" s="65"/>
    </row>
    <row r="2929" spans="5:9" ht="12.75">
      <c r="E2929" s="65"/>
      <c r="F2929" s="65"/>
      <c r="G2929" s="65"/>
      <c r="H2929" s="65"/>
      <c r="I2929" s="65"/>
    </row>
    <row r="2930" spans="5:9" ht="12.75">
      <c r="E2930" s="65"/>
      <c r="F2930" s="65"/>
      <c r="G2930" s="65"/>
      <c r="H2930" s="65"/>
      <c r="I2930" s="65"/>
    </row>
    <row r="2931" spans="5:9" ht="12.75">
      <c r="E2931" s="65"/>
      <c r="F2931" s="65"/>
      <c r="G2931" s="65"/>
      <c r="H2931" s="65"/>
      <c r="I2931" s="65"/>
    </row>
    <row r="2932" spans="5:9" ht="12.75">
      <c r="E2932" s="65"/>
      <c r="F2932" s="65"/>
      <c r="G2932" s="65"/>
      <c r="H2932" s="65"/>
      <c r="I2932" s="65"/>
    </row>
    <row r="2933" spans="5:9" ht="12.75">
      <c r="E2933" s="65"/>
      <c r="F2933" s="65"/>
      <c r="G2933" s="65"/>
      <c r="H2933" s="65"/>
      <c r="I2933" s="65"/>
    </row>
    <row r="2934" spans="5:9" ht="12.75">
      <c r="E2934" s="65"/>
      <c r="F2934" s="65"/>
      <c r="G2934" s="65"/>
      <c r="H2934" s="65"/>
      <c r="I2934" s="65"/>
    </row>
    <row r="2935" spans="5:9" ht="12.75">
      <c r="E2935" s="65"/>
      <c r="F2935" s="65"/>
      <c r="G2935" s="65"/>
      <c r="H2935" s="65"/>
      <c r="I2935" s="65"/>
    </row>
    <row r="2936" spans="5:9" ht="12.75">
      <c r="E2936" s="65"/>
      <c r="F2936" s="65"/>
      <c r="G2936" s="65"/>
      <c r="H2936" s="65"/>
      <c r="I2936" s="65"/>
    </row>
    <row r="2937" spans="5:9" ht="12.75">
      <c r="E2937" s="65"/>
      <c r="F2937" s="65"/>
      <c r="G2937" s="65"/>
      <c r="H2937" s="65"/>
      <c r="I2937" s="65"/>
    </row>
    <row r="2938" spans="5:9" ht="12.75">
      <c r="E2938" s="65"/>
      <c r="F2938" s="65"/>
      <c r="G2938" s="65"/>
      <c r="H2938" s="65"/>
      <c r="I2938" s="65"/>
    </row>
    <row r="2939" spans="5:9" ht="12.75">
      <c r="E2939" s="65"/>
      <c r="F2939" s="65"/>
      <c r="G2939" s="65"/>
      <c r="H2939" s="65"/>
      <c r="I2939" s="65"/>
    </row>
    <row r="2940" spans="5:9" ht="12.75">
      <c r="E2940" s="65"/>
      <c r="F2940" s="65"/>
      <c r="G2940" s="65"/>
      <c r="H2940" s="65"/>
      <c r="I2940" s="65"/>
    </row>
    <row r="2941" spans="5:9" ht="12.75">
      <c r="E2941" s="65"/>
      <c r="F2941" s="65"/>
      <c r="G2941" s="65"/>
      <c r="H2941" s="65"/>
      <c r="I2941" s="65"/>
    </row>
    <row r="2942" spans="5:9" ht="12.75">
      <c r="E2942" s="65"/>
      <c r="F2942" s="65"/>
      <c r="G2942" s="65"/>
      <c r="H2942" s="65"/>
      <c r="I2942" s="65"/>
    </row>
    <row r="2943" spans="5:9" ht="12.75">
      <c r="E2943" s="65"/>
      <c r="F2943" s="65"/>
      <c r="G2943" s="65"/>
      <c r="H2943" s="65"/>
      <c r="I2943" s="65"/>
    </row>
    <row r="2944" spans="5:9" ht="12.75">
      <c r="E2944" s="65"/>
      <c r="F2944" s="65"/>
      <c r="G2944" s="65"/>
      <c r="H2944" s="65"/>
      <c r="I2944" s="65"/>
    </row>
    <row r="2945" spans="5:9" ht="12.75">
      <c r="E2945" s="65"/>
      <c r="F2945" s="65"/>
      <c r="G2945" s="65"/>
      <c r="H2945" s="65"/>
      <c r="I2945" s="65"/>
    </row>
    <row r="2946" spans="5:9" ht="12.75">
      <c r="E2946" s="65"/>
      <c r="F2946" s="65"/>
      <c r="G2946" s="65"/>
      <c r="H2946" s="65"/>
      <c r="I2946" s="65"/>
    </row>
    <row r="2947" spans="5:9" ht="12.75">
      <c r="E2947" s="65"/>
      <c r="F2947" s="65"/>
      <c r="G2947" s="65"/>
      <c r="H2947" s="65"/>
      <c r="I2947" s="65"/>
    </row>
    <row r="2948" spans="5:9" ht="12.75">
      <c r="E2948" s="65"/>
      <c r="F2948" s="65"/>
      <c r="G2948" s="65"/>
      <c r="H2948" s="65"/>
      <c r="I2948" s="65"/>
    </row>
    <row r="2949" spans="5:9" ht="12.75">
      <c r="E2949" s="65"/>
      <c r="F2949" s="65"/>
      <c r="G2949" s="65"/>
      <c r="H2949" s="65"/>
      <c r="I2949" s="65"/>
    </row>
    <row r="2950" spans="5:9" ht="12.75">
      <c r="E2950" s="65"/>
      <c r="F2950" s="65"/>
      <c r="G2950" s="65"/>
      <c r="H2950" s="65"/>
      <c r="I2950" s="65"/>
    </row>
    <row r="2951" spans="5:9" ht="12.75">
      <c r="E2951" s="65"/>
      <c r="F2951" s="65"/>
      <c r="G2951" s="65"/>
      <c r="H2951" s="65"/>
      <c r="I2951" s="65"/>
    </row>
    <row r="2952" spans="5:9" ht="12.75">
      <c r="E2952" s="65"/>
      <c r="F2952" s="65"/>
      <c r="G2952" s="65"/>
      <c r="H2952" s="65"/>
      <c r="I2952" s="65"/>
    </row>
    <row r="2953" spans="5:9" ht="12.75">
      <c r="E2953" s="65"/>
      <c r="F2953" s="65"/>
      <c r="G2953" s="65"/>
      <c r="H2953" s="65"/>
      <c r="I2953" s="65"/>
    </row>
    <row r="2954" spans="5:9" ht="12.75">
      <c r="E2954" s="65"/>
      <c r="F2954" s="65"/>
      <c r="G2954" s="65"/>
      <c r="H2954" s="65"/>
      <c r="I2954" s="65"/>
    </row>
    <row r="2955" spans="5:9" ht="12.75">
      <c r="E2955" s="65"/>
      <c r="F2955" s="65"/>
      <c r="G2955" s="65"/>
      <c r="H2955" s="65"/>
      <c r="I2955" s="65"/>
    </row>
    <row r="2956" spans="5:9" ht="12.75">
      <c r="E2956" s="65"/>
      <c r="F2956" s="65"/>
      <c r="G2956" s="65"/>
      <c r="H2956" s="65"/>
      <c r="I2956" s="65"/>
    </row>
    <row r="2957" spans="5:9" ht="12.75">
      <c r="E2957" s="65"/>
      <c r="F2957" s="65"/>
      <c r="G2957" s="65"/>
      <c r="H2957" s="65"/>
      <c r="I2957" s="65"/>
    </row>
    <row r="2958" spans="5:9" ht="12.75">
      <c r="E2958" s="65"/>
      <c r="F2958" s="65"/>
      <c r="G2958" s="65"/>
      <c r="H2958" s="65"/>
      <c r="I2958" s="65"/>
    </row>
    <row r="2959" spans="5:9" ht="12.75">
      <c r="E2959" s="65"/>
      <c r="F2959" s="65"/>
      <c r="G2959" s="65"/>
      <c r="H2959" s="65"/>
      <c r="I2959" s="65"/>
    </row>
    <row r="2960" spans="5:9" ht="12.75">
      <c r="E2960" s="65"/>
      <c r="F2960" s="65"/>
      <c r="G2960" s="65"/>
      <c r="H2960" s="65"/>
      <c r="I2960" s="65"/>
    </row>
    <row r="2961" spans="5:9" ht="12.75">
      <c r="E2961" s="65"/>
      <c r="F2961" s="65"/>
      <c r="G2961" s="65"/>
      <c r="H2961" s="65"/>
      <c r="I2961" s="65"/>
    </row>
    <row r="2962" spans="5:9" ht="12.75">
      <c r="E2962" s="65"/>
      <c r="F2962" s="65"/>
      <c r="G2962" s="65"/>
      <c r="H2962" s="65"/>
      <c r="I2962" s="65"/>
    </row>
    <row r="2963" spans="5:9" ht="12.75">
      <c r="E2963" s="65"/>
      <c r="F2963" s="65"/>
      <c r="G2963" s="65"/>
      <c r="H2963" s="65"/>
      <c r="I2963" s="65"/>
    </row>
    <row r="2964" spans="5:9" ht="12.75">
      <c r="E2964" s="65"/>
      <c r="F2964" s="65"/>
      <c r="G2964" s="65"/>
      <c r="H2964" s="65"/>
      <c r="I2964" s="65"/>
    </row>
    <row r="2965" spans="5:9" ht="12.75">
      <c r="E2965" s="65"/>
      <c r="F2965" s="65"/>
      <c r="G2965" s="65"/>
      <c r="H2965" s="65"/>
      <c r="I2965" s="65"/>
    </row>
    <row r="2966" spans="5:9" ht="12.75">
      <c r="E2966" s="65"/>
      <c r="F2966" s="65"/>
      <c r="G2966" s="65"/>
      <c r="H2966" s="65"/>
      <c r="I2966" s="65"/>
    </row>
    <row r="2967" spans="5:9" ht="12.75">
      <c r="E2967" s="65"/>
      <c r="F2967" s="65"/>
      <c r="G2967" s="65"/>
      <c r="H2967" s="65"/>
      <c r="I2967" s="65"/>
    </row>
    <row r="2968" spans="5:9" ht="12.75">
      <c r="E2968" s="65"/>
      <c r="F2968" s="65"/>
      <c r="G2968" s="65"/>
      <c r="H2968" s="65"/>
      <c r="I2968" s="65"/>
    </row>
    <row r="2969" spans="5:9" ht="12.75">
      <c r="E2969" s="65"/>
      <c r="F2969" s="65"/>
      <c r="G2969" s="65"/>
      <c r="H2969" s="65"/>
      <c r="I2969" s="65"/>
    </row>
    <row r="2970" spans="5:9" ht="12.75">
      <c r="E2970" s="65"/>
      <c r="F2970" s="65"/>
      <c r="G2970" s="65"/>
      <c r="H2970" s="65"/>
      <c r="I2970" s="65"/>
    </row>
    <row r="2971" spans="5:9" ht="12.75">
      <c r="E2971" s="65"/>
      <c r="F2971" s="65"/>
      <c r="G2971" s="65"/>
      <c r="H2971" s="65"/>
      <c r="I2971" s="65"/>
    </row>
    <row r="2972" spans="5:9" ht="12.75">
      <c r="E2972" s="65"/>
      <c r="F2972" s="65"/>
      <c r="G2972" s="65"/>
      <c r="H2972" s="65"/>
      <c r="I2972" s="65"/>
    </row>
    <row r="2973" spans="5:9" ht="12.75">
      <c r="E2973" s="65"/>
      <c r="F2973" s="65"/>
      <c r="G2973" s="65"/>
      <c r="H2973" s="65"/>
      <c r="I2973" s="65"/>
    </row>
    <row r="2974" spans="5:9" ht="12.75">
      <c r="E2974" s="65"/>
      <c r="F2974" s="65"/>
      <c r="G2974" s="65"/>
      <c r="H2974" s="65"/>
      <c r="I2974" s="65"/>
    </row>
    <row r="2975" spans="5:9" ht="12.75">
      <c r="E2975" s="65"/>
      <c r="F2975" s="65"/>
      <c r="G2975" s="65"/>
      <c r="H2975" s="65"/>
      <c r="I2975" s="65"/>
    </row>
    <row r="2976" spans="5:9" ht="12.75">
      <c r="E2976" s="65"/>
      <c r="F2976" s="65"/>
      <c r="G2976" s="65"/>
      <c r="H2976" s="65"/>
      <c r="I2976" s="65"/>
    </row>
    <row r="2977" spans="5:9" ht="12.75">
      <c r="E2977" s="65"/>
      <c r="F2977" s="65"/>
      <c r="G2977" s="65"/>
      <c r="H2977" s="65"/>
      <c r="I2977" s="65"/>
    </row>
    <row r="2978" spans="5:9" ht="12.75">
      <c r="E2978" s="65"/>
      <c r="F2978" s="65"/>
      <c r="G2978" s="65"/>
      <c r="H2978" s="65"/>
      <c r="I2978" s="65"/>
    </row>
    <row r="2979" spans="5:9" ht="12.75">
      <c r="E2979" s="65"/>
      <c r="F2979" s="65"/>
      <c r="G2979" s="65"/>
      <c r="H2979" s="65"/>
      <c r="I2979" s="65"/>
    </row>
    <row r="2980" spans="5:9" ht="12.75">
      <c r="E2980" s="65"/>
      <c r="F2980" s="65"/>
      <c r="G2980" s="65"/>
      <c r="H2980" s="65"/>
      <c r="I2980" s="65"/>
    </row>
    <row r="2981" spans="5:9" ht="12.75">
      <c r="E2981" s="65"/>
      <c r="F2981" s="65"/>
      <c r="G2981" s="65"/>
      <c r="H2981" s="65"/>
      <c r="I2981" s="65"/>
    </row>
    <row r="2982" spans="5:9" ht="12.75">
      <c r="E2982" s="65"/>
      <c r="F2982" s="65"/>
      <c r="G2982" s="65"/>
      <c r="H2982" s="65"/>
      <c r="I2982" s="65"/>
    </row>
    <row r="2983" spans="5:9" ht="12.75">
      <c r="E2983" s="65"/>
      <c r="F2983" s="65"/>
      <c r="G2983" s="65"/>
      <c r="H2983" s="65"/>
      <c r="I2983" s="65"/>
    </row>
    <row r="2984" spans="5:9" ht="12.75">
      <c r="E2984" s="65"/>
      <c r="F2984" s="65"/>
      <c r="G2984" s="65"/>
      <c r="H2984" s="65"/>
      <c r="I2984" s="65"/>
    </row>
    <row r="2985" spans="5:9" ht="12.75">
      <c r="E2985" s="65"/>
      <c r="F2985" s="65"/>
      <c r="G2985" s="65"/>
      <c r="H2985" s="65"/>
      <c r="I2985" s="65"/>
    </row>
    <row r="2986" spans="5:9" ht="12.75">
      <c r="E2986" s="65"/>
      <c r="F2986" s="65"/>
      <c r="G2986" s="65"/>
      <c r="H2986" s="65"/>
      <c r="I2986" s="65"/>
    </row>
    <row r="2987" spans="5:9" ht="12.75">
      <c r="E2987" s="65"/>
      <c r="F2987" s="65"/>
      <c r="G2987" s="65"/>
      <c r="H2987" s="65"/>
      <c r="I2987" s="65"/>
    </row>
    <row r="2988" spans="5:9" ht="12.75">
      <c r="E2988" s="65"/>
      <c r="F2988" s="65"/>
      <c r="G2988" s="65"/>
      <c r="H2988" s="65"/>
      <c r="I2988" s="65"/>
    </row>
    <row r="2989" spans="5:9" ht="12.75">
      <c r="E2989" s="65"/>
      <c r="F2989" s="65"/>
      <c r="G2989" s="65"/>
      <c r="H2989" s="65"/>
      <c r="I2989" s="65"/>
    </row>
    <row r="2990" spans="5:9" ht="12.75">
      <c r="E2990" s="65"/>
      <c r="F2990" s="65"/>
      <c r="G2990" s="65"/>
      <c r="H2990" s="65"/>
      <c r="I2990" s="65"/>
    </row>
    <row r="2991" spans="5:9" ht="12.75">
      <c r="E2991" s="65"/>
      <c r="F2991" s="65"/>
      <c r="G2991" s="65"/>
      <c r="H2991" s="65"/>
      <c r="I2991" s="65"/>
    </row>
    <row r="2992" spans="5:9" ht="12.75">
      <c r="E2992" s="65"/>
      <c r="F2992" s="65"/>
      <c r="G2992" s="65"/>
      <c r="H2992" s="65"/>
      <c r="I2992" s="65"/>
    </row>
    <row r="2993" spans="5:9" ht="12.75">
      <c r="E2993" s="65"/>
      <c r="F2993" s="65"/>
      <c r="G2993" s="65"/>
      <c r="H2993" s="65"/>
      <c r="I2993" s="65"/>
    </row>
    <row r="2994" spans="5:9" ht="12.75">
      <c r="E2994" s="65"/>
      <c r="F2994" s="65"/>
      <c r="G2994" s="65"/>
      <c r="H2994" s="65"/>
      <c r="I2994" s="65"/>
    </row>
    <row r="2995" spans="5:9" ht="12.75">
      <c r="E2995" s="65"/>
      <c r="F2995" s="65"/>
      <c r="G2995" s="65"/>
      <c r="H2995" s="65"/>
      <c r="I2995" s="65"/>
    </row>
    <row r="2996" spans="5:9" ht="12.75">
      <c r="E2996" s="65"/>
      <c r="F2996" s="65"/>
      <c r="G2996" s="65"/>
      <c r="H2996" s="65"/>
      <c r="I2996" s="65"/>
    </row>
    <row r="2997" spans="5:9" ht="12.75">
      <c r="E2997" s="65"/>
      <c r="F2997" s="65"/>
      <c r="G2997" s="65"/>
      <c r="H2997" s="65"/>
      <c r="I2997" s="65"/>
    </row>
    <row r="2998" spans="5:9" ht="12.75">
      <c r="E2998" s="65"/>
      <c r="F2998" s="65"/>
      <c r="G2998" s="65"/>
      <c r="H2998" s="65"/>
      <c r="I2998" s="65"/>
    </row>
    <row r="2999" spans="5:9" ht="12.75">
      <c r="E2999" s="65"/>
      <c r="F2999" s="65"/>
      <c r="G2999" s="65"/>
      <c r="H2999" s="65"/>
      <c r="I2999" s="65"/>
    </row>
    <row r="3000" spans="5:9" ht="12.75">
      <c r="E3000" s="65"/>
      <c r="F3000" s="65"/>
      <c r="G3000" s="65"/>
      <c r="H3000" s="65"/>
      <c r="I3000" s="65"/>
    </row>
    <row r="3001" spans="5:9" ht="12.75">
      <c r="E3001" s="65"/>
      <c r="F3001" s="65"/>
      <c r="G3001" s="65"/>
      <c r="H3001" s="65"/>
      <c r="I3001" s="65"/>
    </row>
    <row r="3002" spans="5:9" ht="12.75">
      <c r="E3002" s="65"/>
      <c r="F3002" s="65"/>
      <c r="G3002" s="65"/>
      <c r="H3002" s="65"/>
      <c r="I3002" s="65"/>
    </row>
    <row r="3003" spans="5:9" ht="12.75">
      <c r="E3003" s="65"/>
      <c r="F3003" s="65"/>
      <c r="G3003" s="65"/>
      <c r="H3003" s="65"/>
      <c r="I3003" s="65"/>
    </row>
    <row r="3004" spans="5:9" ht="12.75">
      <c r="E3004" s="65"/>
      <c r="F3004" s="65"/>
      <c r="G3004" s="65"/>
      <c r="H3004" s="65"/>
      <c r="I3004" s="65"/>
    </row>
    <row r="3005" spans="5:9" ht="12.75">
      <c r="E3005" s="65"/>
      <c r="F3005" s="65"/>
      <c r="G3005" s="65"/>
      <c r="H3005" s="65"/>
      <c r="I3005" s="65"/>
    </row>
    <row r="3006" spans="5:9" ht="12.75">
      <c r="E3006" s="65"/>
      <c r="F3006" s="65"/>
      <c r="G3006" s="65"/>
      <c r="H3006" s="65"/>
      <c r="I3006" s="65"/>
    </row>
    <row r="3007" spans="5:9" ht="12.75">
      <c r="E3007" s="65"/>
      <c r="F3007" s="65"/>
      <c r="G3007" s="65"/>
      <c r="H3007" s="65"/>
      <c r="I3007" s="65"/>
    </row>
    <row r="3008" spans="5:9" ht="12.75">
      <c r="E3008" s="65"/>
      <c r="F3008" s="65"/>
      <c r="G3008" s="65"/>
      <c r="H3008" s="65"/>
      <c r="I3008" s="65"/>
    </row>
    <row r="3009" spans="5:9" ht="12.75">
      <c r="E3009" s="65"/>
      <c r="F3009" s="65"/>
      <c r="G3009" s="65"/>
      <c r="H3009" s="65"/>
      <c r="I3009" s="65"/>
    </row>
    <row r="3010" spans="5:9" ht="12.75">
      <c r="E3010" s="65"/>
      <c r="F3010" s="65"/>
      <c r="G3010" s="65"/>
      <c r="H3010" s="65"/>
      <c r="I3010" s="65"/>
    </row>
    <row r="3011" spans="5:9" ht="12.75">
      <c r="E3011" s="65"/>
      <c r="F3011" s="65"/>
      <c r="G3011" s="65"/>
      <c r="H3011" s="65"/>
      <c r="I3011" s="65"/>
    </row>
    <row r="3012" spans="5:9" ht="12.75">
      <c r="E3012" s="65"/>
      <c r="F3012" s="65"/>
      <c r="G3012" s="65"/>
      <c r="H3012" s="65"/>
      <c r="I3012" s="65"/>
    </row>
    <row r="3013" spans="5:9" ht="12.75">
      <c r="E3013" s="65"/>
      <c r="F3013" s="65"/>
      <c r="G3013" s="65"/>
      <c r="H3013" s="65"/>
      <c r="I3013" s="65"/>
    </row>
    <row r="3014" spans="5:9" ht="12.75">
      <c r="E3014" s="65"/>
      <c r="F3014" s="65"/>
      <c r="G3014" s="65"/>
      <c r="H3014" s="65"/>
      <c r="I3014" s="65"/>
    </row>
    <row r="3015" spans="5:9" ht="12.75">
      <c r="E3015" s="65"/>
      <c r="F3015" s="65"/>
      <c r="G3015" s="65"/>
      <c r="H3015" s="65"/>
      <c r="I3015" s="65"/>
    </row>
    <row r="3016" spans="5:9" ht="12.75">
      <c r="E3016" s="65"/>
      <c r="F3016" s="65"/>
      <c r="G3016" s="65"/>
      <c r="H3016" s="65"/>
      <c r="I3016" s="65"/>
    </row>
    <row r="3017" spans="5:9" ht="12.75">
      <c r="E3017" s="65"/>
      <c r="F3017" s="65"/>
      <c r="G3017" s="65"/>
      <c r="H3017" s="65"/>
      <c r="I3017" s="65"/>
    </row>
    <row r="3018" spans="5:9" ht="12.75">
      <c r="E3018" s="65"/>
      <c r="F3018" s="65"/>
      <c r="G3018" s="65"/>
      <c r="H3018" s="65"/>
      <c r="I3018" s="65"/>
    </row>
    <row r="3019" spans="5:9" ht="12.75">
      <c r="E3019" s="65"/>
      <c r="F3019" s="65"/>
      <c r="G3019" s="65"/>
      <c r="H3019" s="65"/>
      <c r="I3019" s="65"/>
    </row>
    <row r="3020" spans="5:9" ht="12.75">
      <c r="E3020" s="65"/>
      <c r="F3020" s="65"/>
      <c r="G3020" s="65"/>
      <c r="H3020" s="65"/>
      <c r="I3020" s="65"/>
    </row>
    <row r="3021" spans="5:9" ht="12.75">
      <c r="E3021" s="65"/>
      <c r="F3021" s="65"/>
      <c r="G3021" s="65"/>
      <c r="H3021" s="65"/>
      <c r="I3021" s="65"/>
    </row>
    <row r="3022" spans="5:9" ht="12.75">
      <c r="E3022" s="65"/>
      <c r="F3022" s="65"/>
      <c r="G3022" s="65"/>
      <c r="H3022" s="65"/>
      <c r="I3022" s="65"/>
    </row>
    <row r="3023" spans="5:9" ht="12.75">
      <c r="E3023" s="65"/>
      <c r="F3023" s="65"/>
      <c r="G3023" s="65"/>
      <c r="H3023" s="65"/>
      <c r="I3023" s="65"/>
    </row>
    <row r="3024" spans="5:9" ht="12.75">
      <c r="E3024" s="65"/>
      <c r="F3024" s="65"/>
      <c r="G3024" s="65"/>
      <c r="H3024" s="65"/>
      <c r="I3024" s="65"/>
    </row>
    <row r="3025" spans="5:9" ht="12.75">
      <c r="E3025" s="65"/>
      <c r="F3025" s="65"/>
      <c r="G3025" s="65"/>
      <c r="H3025" s="65"/>
      <c r="I3025" s="65"/>
    </row>
    <row r="3026" spans="5:9" ht="12.75">
      <c r="E3026" s="65"/>
      <c r="F3026" s="65"/>
      <c r="G3026" s="65"/>
      <c r="H3026" s="65"/>
      <c r="I3026" s="65"/>
    </row>
    <row r="3027" spans="5:9" ht="12.75">
      <c r="E3027" s="65"/>
      <c r="F3027" s="65"/>
      <c r="G3027" s="65"/>
      <c r="H3027" s="65"/>
      <c r="I3027" s="65"/>
    </row>
    <row r="3028" spans="5:9" ht="12.75">
      <c r="E3028" s="65"/>
      <c r="F3028" s="65"/>
      <c r="G3028" s="65"/>
      <c r="H3028" s="65"/>
      <c r="I3028" s="65"/>
    </row>
    <row r="3029" spans="5:9" ht="12.75">
      <c r="E3029" s="65"/>
      <c r="F3029" s="65"/>
      <c r="G3029" s="65"/>
      <c r="H3029" s="65"/>
      <c r="I3029" s="65"/>
    </row>
    <row r="3030" spans="5:9" ht="12.75">
      <c r="E3030" s="65"/>
      <c r="F3030" s="65"/>
      <c r="G3030" s="65"/>
      <c r="H3030" s="65"/>
      <c r="I3030" s="65"/>
    </row>
    <row r="3031" spans="5:9" ht="12.75">
      <c r="E3031" s="65"/>
      <c r="F3031" s="65"/>
      <c r="G3031" s="65"/>
      <c r="H3031" s="65"/>
      <c r="I3031" s="65"/>
    </row>
    <row r="3032" spans="5:9" ht="12.75">
      <c r="E3032" s="65"/>
      <c r="F3032" s="65"/>
      <c r="G3032" s="65"/>
      <c r="H3032" s="65"/>
      <c r="I3032" s="65"/>
    </row>
    <row r="3033" spans="5:9" ht="12.75">
      <c r="E3033" s="65"/>
      <c r="F3033" s="65"/>
      <c r="G3033" s="65"/>
      <c r="H3033" s="65"/>
      <c r="I3033" s="65"/>
    </row>
    <row r="3034" spans="5:9" ht="12.75">
      <c r="E3034" s="65"/>
      <c r="F3034" s="65"/>
      <c r="G3034" s="65"/>
      <c r="H3034" s="65"/>
      <c r="I3034" s="65"/>
    </row>
    <row r="3035" spans="5:9" ht="12.75">
      <c r="E3035" s="65"/>
      <c r="F3035" s="65"/>
      <c r="G3035" s="65"/>
      <c r="H3035" s="65"/>
      <c r="I3035" s="65"/>
    </row>
    <row r="3036" spans="5:9" ht="12.75">
      <c r="E3036" s="65"/>
      <c r="F3036" s="65"/>
      <c r="G3036" s="65"/>
      <c r="H3036" s="65"/>
      <c r="I3036" s="65"/>
    </row>
    <row r="3037" spans="5:9" ht="12.75">
      <c r="E3037" s="65"/>
      <c r="F3037" s="65"/>
      <c r="G3037" s="65"/>
      <c r="H3037" s="65"/>
      <c r="I3037" s="65"/>
    </row>
    <row r="3038" spans="5:9" ht="12.75">
      <c r="E3038" s="65"/>
      <c r="F3038" s="65"/>
      <c r="G3038" s="65"/>
      <c r="H3038" s="65"/>
      <c r="I3038" s="65"/>
    </row>
    <row r="3039" spans="5:9" ht="12.75">
      <c r="E3039" s="65"/>
      <c r="F3039" s="65"/>
      <c r="G3039" s="65"/>
      <c r="H3039" s="65"/>
      <c r="I3039" s="65"/>
    </row>
    <row r="3040" spans="5:9" ht="12.75">
      <c r="E3040" s="65"/>
      <c r="F3040" s="65"/>
      <c r="G3040" s="65"/>
      <c r="H3040" s="65"/>
      <c r="I3040" s="65"/>
    </row>
    <row r="3041" spans="5:9" ht="12.75">
      <c r="E3041" s="65"/>
      <c r="F3041" s="65"/>
      <c r="G3041" s="65"/>
      <c r="H3041" s="65"/>
      <c r="I3041" s="65"/>
    </row>
    <row r="3042" spans="5:9" ht="12.75">
      <c r="E3042" s="65"/>
      <c r="F3042" s="65"/>
      <c r="G3042" s="65"/>
      <c r="H3042" s="65"/>
      <c r="I3042" s="65"/>
    </row>
    <row r="3043" spans="5:9" ht="12.75">
      <c r="E3043" s="65"/>
      <c r="F3043" s="65"/>
      <c r="G3043" s="65"/>
      <c r="H3043" s="65"/>
      <c r="I3043" s="65"/>
    </row>
    <row r="3044" spans="5:9" ht="12.75">
      <c r="E3044" s="65"/>
      <c r="F3044" s="65"/>
      <c r="G3044" s="65"/>
      <c r="H3044" s="65"/>
      <c r="I3044" s="65"/>
    </row>
    <row r="3045" spans="5:9" ht="12.75">
      <c r="E3045" s="65"/>
      <c r="F3045" s="65"/>
      <c r="G3045" s="65"/>
      <c r="H3045" s="65"/>
      <c r="I3045" s="65"/>
    </row>
    <row r="3046" spans="5:9" ht="12.75">
      <c r="E3046" s="65"/>
      <c r="F3046" s="65"/>
      <c r="G3046" s="65"/>
      <c r="H3046" s="65"/>
      <c r="I3046" s="65"/>
    </row>
    <row r="3047" spans="5:9" ht="12.75">
      <c r="E3047" s="65"/>
      <c r="F3047" s="65"/>
      <c r="G3047" s="65"/>
      <c r="H3047" s="65"/>
      <c r="I3047" s="65"/>
    </row>
    <row r="3048" spans="5:9" ht="12.75">
      <c r="E3048" s="65"/>
      <c r="F3048" s="65"/>
      <c r="G3048" s="65"/>
      <c r="H3048" s="65"/>
      <c r="I3048" s="65"/>
    </row>
    <row r="3049" spans="5:9" ht="12.75">
      <c r="E3049" s="65"/>
      <c r="F3049" s="65"/>
      <c r="G3049" s="65"/>
      <c r="H3049" s="65"/>
      <c r="I3049" s="65"/>
    </row>
    <row r="3050" spans="5:9" ht="12.75">
      <c r="E3050" s="65"/>
      <c r="F3050" s="65"/>
      <c r="G3050" s="65"/>
      <c r="H3050" s="65"/>
      <c r="I3050" s="65"/>
    </row>
    <row r="3051" spans="5:9" ht="12.75">
      <c r="E3051" s="65"/>
      <c r="F3051" s="65"/>
      <c r="G3051" s="65"/>
      <c r="H3051" s="65"/>
      <c r="I3051" s="65"/>
    </row>
    <row r="3052" spans="5:9" ht="12.75">
      <c r="E3052" s="65"/>
      <c r="F3052" s="65"/>
      <c r="G3052" s="65"/>
      <c r="H3052" s="65"/>
      <c r="I3052" s="65"/>
    </row>
    <row r="3053" spans="5:9" ht="12.75">
      <c r="E3053" s="65"/>
      <c r="F3053" s="65"/>
      <c r="G3053" s="65"/>
      <c r="H3053" s="65"/>
      <c r="I3053" s="65"/>
    </row>
    <row r="3054" spans="5:9" ht="12.75">
      <c r="E3054" s="65"/>
      <c r="F3054" s="65"/>
      <c r="G3054" s="65"/>
      <c r="H3054" s="65"/>
      <c r="I3054" s="65"/>
    </row>
    <row r="3055" spans="5:9" ht="12.75">
      <c r="E3055" s="65"/>
      <c r="F3055" s="65"/>
      <c r="G3055" s="65"/>
      <c r="H3055" s="65"/>
      <c r="I3055" s="65"/>
    </row>
    <row r="3056" spans="5:9" ht="12.75">
      <c r="E3056" s="65"/>
      <c r="F3056" s="65"/>
      <c r="G3056" s="65"/>
      <c r="H3056" s="65"/>
      <c r="I3056" s="65"/>
    </row>
    <row r="3057" spans="5:9" ht="12.75">
      <c r="E3057" s="65"/>
      <c r="F3057" s="65"/>
      <c r="G3057" s="65"/>
      <c r="H3057" s="65"/>
      <c r="I3057" s="65"/>
    </row>
    <row r="3058" spans="5:9" ht="12.75">
      <c r="E3058" s="65"/>
      <c r="F3058" s="65"/>
      <c r="G3058" s="65"/>
      <c r="H3058" s="65"/>
      <c r="I3058" s="65"/>
    </row>
    <row r="3059" spans="5:9" ht="12.75">
      <c r="E3059" s="65"/>
      <c r="F3059" s="65"/>
      <c r="G3059" s="65"/>
      <c r="H3059" s="65"/>
      <c r="I3059" s="65"/>
    </row>
    <row r="3060" spans="5:9" ht="12.75">
      <c r="E3060" s="65"/>
      <c r="F3060" s="65"/>
      <c r="G3060" s="65"/>
      <c r="H3060" s="65"/>
      <c r="I3060" s="65"/>
    </row>
    <row r="3061" spans="5:9" ht="12.75">
      <c r="E3061" s="65"/>
      <c r="F3061" s="65"/>
      <c r="G3061" s="65"/>
      <c r="H3061" s="65"/>
      <c r="I3061" s="65"/>
    </row>
    <row r="3062" spans="5:9" ht="12.75">
      <c r="E3062" s="65"/>
      <c r="F3062" s="65"/>
      <c r="G3062" s="65"/>
      <c r="H3062" s="65"/>
      <c r="I3062" s="65"/>
    </row>
    <row r="3063" spans="5:9" ht="12.75">
      <c r="E3063" s="65"/>
      <c r="F3063" s="65"/>
      <c r="G3063" s="65"/>
      <c r="H3063" s="65"/>
      <c r="I3063" s="65"/>
    </row>
    <row r="3064" spans="5:9" ht="12.75">
      <c r="E3064" s="65"/>
      <c r="F3064" s="65"/>
      <c r="G3064" s="65"/>
      <c r="H3064" s="65"/>
      <c r="I3064" s="65"/>
    </row>
    <row r="3065" spans="5:9" ht="12.75">
      <c r="E3065" s="65"/>
      <c r="F3065" s="65"/>
      <c r="G3065" s="65"/>
      <c r="H3065" s="65"/>
      <c r="I3065" s="65"/>
    </row>
    <row r="3066" spans="5:9" ht="12.75">
      <c r="E3066" s="65"/>
      <c r="F3066" s="65"/>
      <c r="G3066" s="65"/>
      <c r="H3066" s="65"/>
      <c r="I3066" s="65"/>
    </row>
    <row r="3067" spans="5:9" ht="12.75">
      <c r="E3067" s="65"/>
      <c r="F3067" s="65"/>
      <c r="G3067" s="65"/>
      <c r="H3067" s="65"/>
      <c r="I3067" s="65"/>
    </row>
    <row r="3068" spans="5:9" ht="12.75">
      <c r="E3068" s="65"/>
      <c r="F3068" s="65"/>
      <c r="G3068" s="65"/>
      <c r="H3068" s="65"/>
      <c r="I3068" s="65"/>
    </row>
    <row r="3069" spans="5:9" ht="12.75">
      <c r="E3069" s="65"/>
      <c r="F3069" s="65"/>
      <c r="G3069" s="65"/>
      <c r="H3069" s="65"/>
      <c r="I3069" s="65"/>
    </row>
    <row r="3070" spans="5:9" ht="12.75">
      <c r="E3070" s="65"/>
      <c r="F3070" s="65"/>
      <c r="G3070" s="65"/>
      <c r="H3070" s="65"/>
      <c r="I3070" s="65"/>
    </row>
    <row r="3071" spans="5:9" ht="12.75">
      <c r="E3071" s="65"/>
      <c r="F3071" s="65"/>
      <c r="G3071" s="65"/>
      <c r="H3071" s="65"/>
      <c r="I3071" s="65"/>
    </row>
    <row r="3072" spans="5:9" ht="12.75">
      <c r="E3072" s="65"/>
      <c r="F3072" s="65"/>
      <c r="G3072" s="65"/>
      <c r="H3072" s="65"/>
      <c r="I3072" s="65"/>
    </row>
    <row r="3073" spans="5:9" ht="12.75">
      <c r="E3073" s="65"/>
      <c r="F3073" s="65"/>
      <c r="G3073" s="65"/>
      <c r="H3073" s="65"/>
      <c r="I3073" s="65"/>
    </row>
    <row r="3074" spans="5:9" ht="12.75">
      <c r="E3074" s="65"/>
      <c r="F3074" s="65"/>
      <c r="G3074" s="65"/>
      <c r="H3074" s="65"/>
      <c r="I3074" s="65"/>
    </row>
    <row r="3075" spans="5:9" ht="12.75">
      <c r="E3075" s="65"/>
      <c r="F3075" s="65"/>
      <c r="G3075" s="65"/>
      <c r="H3075" s="65"/>
      <c r="I3075" s="65"/>
    </row>
    <row r="3076" spans="5:9" ht="12.75">
      <c r="E3076" s="65"/>
      <c r="F3076" s="65"/>
      <c r="G3076" s="65"/>
      <c r="H3076" s="65"/>
      <c r="I3076" s="65"/>
    </row>
    <row r="3077" spans="5:9" ht="12.75">
      <c r="E3077" s="65"/>
      <c r="F3077" s="65"/>
      <c r="G3077" s="65"/>
      <c r="H3077" s="65"/>
      <c r="I3077" s="65"/>
    </row>
    <row r="3078" spans="5:9" ht="12.75">
      <c r="E3078" s="65"/>
      <c r="F3078" s="65"/>
      <c r="G3078" s="65"/>
      <c r="H3078" s="65"/>
      <c r="I3078" s="65"/>
    </row>
    <row r="3079" spans="5:9" ht="12.75">
      <c r="E3079" s="65"/>
      <c r="F3079" s="65"/>
      <c r="G3079" s="65"/>
      <c r="H3079" s="65"/>
      <c r="I3079" s="65"/>
    </row>
    <row r="3080" spans="5:9" ht="12.75">
      <c r="E3080" s="65"/>
      <c r="F3080" s="65"/>
      <c r="G3080" s="65"/>
      <c r="H3080" s="65"/>
      <c r="I3080" s="65"/>
    </row>
    <row r="3081" spans="5:9" ht="12.75">
      <c r="E3081" s="65"/>
      <c r="F3081" s="65"/>
      <c r="G3081" s="65"/>
      <c r="H3081" s="65"/>
      <c r="I3081" s="65"/>
    </row>
    <row r="3082" spans="5:9" ht="12.75">
      <c r="E3082" s="65"/>
      <c r="F3082" s="65"/>
      <c r="G3082" s="65"/>
      <c r="H3082" s="65"/>
      <c r="I3082" s="65"/>
    </row>
    <row r="3083" spans="5:9" ht="12.75">
      <c r="E3083" s="65"/>
      <c r="F3083" s="65"/>
      <c r="G3083" s="65"/>
      <c r="H3083" s="65"/>
      <c r="I3083" s="65"/>
    </row>
    <row r="3084" spans="5:9" ht="12.75">
      <c r="E3084" s="65"/>
      <c r="F3084" s="65"/>
      <c r="G3084" s="65"/>
      <c r="H3084" s="65"/>
      <c r="I3084" s="65"/>
    </row>
    <row r="3085" spans="5:9" ht="12.75">
      <c r="E3085" s="65"/>
      <c r="F3085" s="65"/>
      <c r="G3085" s="65"/>
      <c r="H3085" s="65"/>
      <c r="I3085" s="65"/>
    </row>
    <row r="3086" spans="5:9" ht="12.75">
      <c r="E3086" s="65"/>
      <c r="F3086" s="65"/>
      <c r="G3086" s="65"/>
      <c r="H3086" s="65"/>
      <c r="I3086" s="65"/>
    </row>
    <row r="3087" spans="5:9" ht="12.75">
      <c r="E3087" s="65"/>
      <c r="F3087" s="65"/>
      <c r="G3087" s="65"/>
      <c r="H3087" s="65"/>
      <c r="I3087" s="65"/>
    </row>
    <row r="3088" spans="5:9" ht="12.75">
      <c r="E3088" s="65"/>
      <c r="F3088" s="65"/>
      <c r="G3088" s="65"/>
      <c r="H3088" s="65"/>
      <c r="I3088" s="65"/>
    </row>
    <row r="3089" spans="5:9" ht="12.75">
      <c r="E3089" s="65"/>
      <c r="F3089" s="65"/>
      <c r="G3089" s="65"/>
      <c r="H3089" s="65"/>
      <c r="I3089" s="65"/>
    </row>
    <row r="3090" spans="5:9" ht="12.75">
      <c r="E3090" s="65"/>
      <c r="F3090" s="65"/>
      <c r="G3090" s="65"/>
      <c r="H3090" s="65"/>
      <c r="I3090" s="65"/>
    </row>
    <row r="3091" spans="5:9" ht="12.75">
      <c r="E3091" s="65"/>
      <c r="F3091" s="65"/>
      <c r="G3091" s="65"/>
      <c r="H3091" s="65"/>
      <c r="I3091" s="65"/>
    </row>
    <row r="3092" spans="5:9" ht="12.75">
      <c r="E3092" s="65"/>
      <c r="F3092" s="65"/>
      <c r="G3092" s="65"/>
      <c r="H3092" s="65"/>
      <c r="I3092" s="65"/>
    </row>
    <row r="3093" spans="5:9" ht="12.75">
      <c r="E3093" s="65"/>
      <c r="F3093" s="65"/>
      <c r="G3093" s="65"/>
      <c r="H3093" s="65"/>
      <c r="I3093" s="65"/>
    </row>
    <row r="3094" spans="5:9" ht="12.75">
      <c r="E3094" s="65"/>
      <c r="F3094" s="65"/>
      <c r="G3094" s="65"/>
      <c r="H3094" s="65"/>
      <c r="I3094" s="65"/>
    </row>
    <row r="3095" spans="5:9" ht="12.75">
      <c r="E3095" s="65"/>
      <c r="F3095" s="65"/>
      <c r="G3095" s="65"/>
      <c r="H3095" s="65"/>
      <c r="I3095" s="65"/>
    </row>
    <row r="3096" spans="5:9" ht="12.75">
      <c r="E3096" s="65"/>
      <c r="F3096" s="65"/>
      <c r="G3096" s="65"/>
      <c r="H3096" s="65"/>
      <c r="I3096" s="65"/>
    </row>
    <row r="3097" spans="5:9" ht="12.75">
      <c r="E3097" s="65"/>
      <c r="F3097" s="65"/>
      <c r="G3097" s="65"/>
      <c r="H3097" s="65"/>
      <c r="I3097" s="65"/>
    </row>
    <row r="3098" spans="5:9" ht="12.75">
      <c r="E3098" s="65"/>
      <c r="F3098" s="65"/>
      <c r="G3098" s="65"/>
      <c r="H3098" s="65"/>
      <c r="I3098" s="65"/>
    </row>
    <row r="3099" spans="5:9" ht="12.75">
      <c r="E3099" s="65"/>
      <c r="F3099" s="65"/>
      <c r="G3099" s="65"/>
      <c r="H3099" s="65"/>
      <c r="I3099" s="65"/>
    </row>
    <row r="3100" spans="5:9" ht="12.75">
      <c r="E3100" s="65"/>
      <c r="F3100" s="65"/>
      <c r="G3100" s="65"/>
      <c r="H3100" s="65"/>
      <c r="I3100" s="65"/>
    </row>
    <row r="3101" spans="5:9" ht="12.75">
      <c r="E3101" s="65"/>
      <c r="F3101" s="65"/>
      <c r="G3101" s="65"/>
      <c r="H3101" s="65"/>
      <c r="I3101" s="65"/>
    </row>
    <row r="3102" spans="5:9" ht="12.75">
      <c r="E3102" s="65"/>
      <c r="F3102" s="65"/>
      <c r="G3102" s="65"/>
      <c r="H3102" s="65"/>
      <c r="I3102" s="65"/>
    </row>
    <row r="3103" spans="5:9" ht="12.75">
      <c r="E3103" s="65"/>
      <c r="F3103" s="65"/>
      <c r="G3103" s="65"/>
      <c r="H3103" s="65"/>
      <c r="I3103" s="65"/>
    </row>
    <row r="3104" spans="5:9" ht="12.75">
      <c r="E3104" s="65"/>
      <c r="F3104" s="65"/>
      <c r="G3104" s="65"/>
      <c r="H3104" s="65"/>
      <c r="I3104" s="65"/>
    </row>
    <row r="3105" spans="5:9" ht="12.75">
      <c r="E3105" s="65"/>
      <c r="F3105" s="65"/>
      <c r="G3105" s="65"/>
      <c r="H3105" s="65"/>
      <c r="I3105" s="65"/>
    </row>
    <row r="3106" spans="5:9" ht="12.75">
      <c r="E3106" s="65"/>
      <c r="F3106" s="65"/>
      <c r="G3106" s="65"/>
      <c r="H3106" s="65"/>
      <c r="I3106" s="65"/>
    </row>
    <row r="3107" spans="5:9" ht="12.75">
      <c r="E3107" s="65"/>
      <c r="F3107" s="65"/>
      <c r="G3107" s="65"/>
      <c r="H3107" s="65"/>
      <c r="I3107" s="65"/>
    </row>
    <row r="3108" spans="5:9" ht="12.75">
      <c r="E3108" s="65"/>
      <c r="F3108" s="65"/>
      <c r="G3108" s="65"/>
      <c r="H3108" s="65"/>
      <c r="I3108" s="65"/>
    </row>
    <row r="3109" spans="5:9" ht="12.75">
      <c r="E3109" s="65"/>
      <c r="F3109" s="65"/>
      <c r="G3109" s="65"/>
      <c r="H3109" s="65"/>
      <c r="I3109" s="65"/>
    </row>
    <row r="3110" spans="5:9" ht="12.75">
      <c r="E3110" s="65"/>
      <c r="F3110" s="65"/>
      <c r="G3110" s="65"/>
      <c r="H3110" s="65"/>
      <c r="I3110" s="65"/>
    </row>
    <row r="3111" spans="5:9" ht="12.75">
      <c r="E3111" s="65"/>
      <c r="F3111" s="65"/>
      <c r="G3111" s="65"/>
      <c r="H3111" s="65"/>
      <c r="I3111" s="65"/>
    </row>
    <row r="3112" spans="5:9" ht="12.75">
      <c r="E3112" s="65"/>
      <c r="F3112" s="65"/>
      <c r="G3112" s="65"/>
      <c r="H3112" s="65"/>
      <c r="I3112" s="65"/>
    </row>
    <row r="3113" spans="5:9" ht="12.75">
      <c r="E3113" s="65"/>
      <c r="F3113" s="65"/>
      <c r="G3113" s="65"/>
      <c r="H3113" s="65"/>
      <c r="I3113" s="65"/>
    </row>
    <row r="3114" spans="5:9" ht="12.75">
      <c r="E3114" s="65"/>
      <c r="F3114" s="65"/>
      <c r="G3114" s="65"/>
      <c r="H3114" s="65"/>
      <c r="I3114" s="65"/>
    </row>
    <row r="3115" spans="5:9" ht="12.75">
      <c r="E3115" s="65"/>
      <c r="F3115" s="65"/>
      <c r="G3115" s="65"/>
      <c r="H3115" s="65"/>
      <c r="I3115" s="65"/>
    </row>
    <row r="3116" spans="5:9" ht="12.75">
      <c r="E3116" s="65"/>
      <c r="F3116" s="65"/>
      <c r="G3116" s="65"/>
      <c r="H3116" s="65"/>
      <c r="I3116" s="65"/>
    </row>
    <row r="3117" spans="5:9" ht="12.75">
      <c r="E3117" s="65"/>
      <c r="F3117" s="65"/>
      <c r="G3117" s="65"/>
      <c r="H3117" s="65"/>
      <c r="I3117" s="65"/>
    </row>
    <row r="3118" spans="5:9" ht="12.75">
      <c r="E3118" s="65"/>
      <c r="F3118" s="65"/>
      <c r="G3118" s="65"/>
      <c r="H3118" s="65"/>
      <c r="I3118" s="65"/>
    </row>
    <row r="3119" spans="5:9" ht="12.75">
      <c r="E3119" s="65"/>
      <c r="F3119" s="65"/>
      <c r="G3119" s="65"/>
      <c r="H3119" s="65"/>
      <c r="I3119" s="65"/>
    </row>
    <row r="3120" spans="5:9" ht="12.75">
      <c r="E3120" s="65"/>
      <c r="F3120" s="65"/>
      <c r="G3120" s="65"/>
      <c r="H3120" s="65"/>
      <c r="I3120" s="65"/>
    </row>
    <row r="3121" spans="5:9" ht="12.75">
      <c r="E3121" s="65"/>
      <c r="F3121" s="65"/>
      <c r="G3121" s="65"/>
      <c r="H3121" s="65"/>
      <c r="I3121" s="65"/>
    </row>
    <row r="3122" spans="5:9" ht="12.75">
      <c r="E3122" s="65"/>
      <c r="F3122" s="65"/>
      <c r="G3122" s="65"/>
      <c r="H3122" s="65"/>
      <c r="I3122" s="65"/>
    </row>
    <row r="3123" spans="5:9" ht="12.75">
      <c r="E3123" s="65"/>
      <c r="F3123" s="65"/>
      <c r="G3123" s="65"/>
      <c r="H3123" s="65"/>
      <c r="I3123" s="65"/>
    </row>
    <row r="3124" spans="5:9" ht="12.75">
      <c r="E3124" s="65"/>
      <c r="F3124" s="65"/>
      <c r="G3124" s="65"/>
      <c r="H3124" s="65"/>
      <c r="I3124" s="65"/>
    </row>
    <row r="3125" spans="5:9" ht="12.75">
      <c r="E3125" s="65"/>
      <c r="F3125" s="65"/>
      <c r="G3125" s="65"/>
      <c r="H3125" s="65"/>
      <c r="I3125" s="65"/>
    </row>
    <row r="3126" spans="5:9" ht="12.75">
      <c r="E3126" s="65"/>
      <c r="F3126" s="65"/>
      <c r="G3126" s="65"/>
      <c r="H3126" s="65"/>
      <c r="I3126" s="65"/>
    </row>
    <row r="3127" spans="5:9" ht="12.75">
      <c r="E3127" s="65"/>
      <c r="F3127" s="65"/>
      <c r="G3127" s="65"/>
      <c r="H3127" s="65"/>
      <c r="I3127" s="65"/>
    </row>
    <row r="3128" spans="5:9" ht="12.75">
      <c r="E3128" s="65"/>
      <c r="F3128" s="65"/>
      <c r="G3128" s="65"/>
      <c r="H3128" s="65"/>
      <c r="I3128" s="65"/>
    </row>
    <row r="3129" spans="5:9" ht="12.75">
      <c r="E3129" s="65"/>
      <c r="F3129" s="65"/>
      <c r="G3129" s="65"/>
      <c r="H3129" s="65"/>
      <c r="I3129" s="65"/>
    </row>
    <row r="3130" spans="5:9" ht="12.75">
      <c r="E3130" s="65"/>
      <c r="F3130" s="65"/>
      <c r="G3130" s="65"/>
      <c r="H3130" s="65"/>
      <c r="I3130" s="65"/>
    </row>
    <row r="3131" spans="5:9" ht="12.75">
      <c r="E3131" s="65"/>
      <c r="F3131" s="65"/>
      <c r="G3131" s="65"/>
      <c r="H3131" s="65"/>
      <c r="I3131" s="65"/>
    </row>
    <row r="3132" spans="5:9" ht="12.75">
      <c r="E3132" s="65"/>
      <c r="F3132" s="65"/>
      <c r="G3132" s="65"/>
      <c r="H3132" s="65"/>
      <c r="I3132" s="65"/>
    </row>
    <row r="3133" spans="5:9" ht="12.75">
      <c r="E3133" s="65"/>
      <c r="F3133" s="65"/>
      <c r="G3133" s="65"/>
      <c r="H3133" s="65"/>
      <c r="I3133" s="65"/>
    </row>
    <row r="3134" spans="5:9" ht="12.75">
      <c r="E3134" s="65"/>
      <c r="F3134" s="65"/>
      <c r="G3134" s="65"/>
      <c r="H3134" s="65"/>
      <c r="I3134" s="65"/>
    </row>
    <row r="3135" spans="5:9" ht="12.75">
      <c r="E3135" s="65"/>
      <c r="F3135" s="65"/>
      <c r="G3135" s="65"/>
      <c r="H3135" s="65"/>
      <c r="I3135" s="65"/>
    </row>
    <row r="3136" spans="5:9" ht="12.75">
      <c r="E3136" s="65"/>
      <c r="F3136" s="65"/>
      <c r="G3136" s="65"/>
      <c r="H3136" s="65"/>
      <c r="I3136" s="65"/>
    </row>
    <row r="3137" spans="5:9" ht="12.75">
      <c r="E3137" s="65"/>
      <c r="F3137" s="65"/>
      <c r="G3137" s="65"/>
      <c r="H3137" s="65"/>
      <c r="I3137" s="65"/>
    </row>
    <row r="3138" spans="5:9" ht="12.75">
      <c r="E3138" s="65"/>
      <c r="F3138" s="65"/>
      <c r="G3138" s="65"/>
      <c r="H3138" s="65"/>
      <c r="I3138" s="65"/>
    </row>
    <row r="3139" spans="5:9" ht="12.75">
      <c r="E3139" s="65"/>
      <c r="F3139" s="65"/>
      <c r="G3139" s="65"/>
      <c r="H3139" s="65"/>
      <c r="I3139" s="65"/>
    </row>
    <row r="3140" spans="5:9" ht="12.75">
      <c r="E3140" s="65"/>
      <c r="F3140" s="65"/>
      <c r="G3140" s="65"/>
      <c r="H3140" s="65"/>
      <c r="I3140" s="65"/>
    </row>
    <row r="3141" spans="5:9" ht="12.75">
      <c r="E3141" s="65"/>
      <c r="F3141" s="65"/>
      <c r="G3141" s="65"/>
      <c r="H3141" s="65"/>
      <c r="I3141" s="65"/>
    </row>
    <row r="3142" spans="5:9" ht="12.75">
      <c r="E3142" s="65"/>
      <c r="F3142" s="65"/>
      <c r="G3142" s="65"/>
      <c r="H3142" s="65"/>
      <c r="I3142" s="65"/>
    </row>
    <row r="3143" spans="5:9" ht="12.75">
      <c r="E3143" s="65"/>
      <c r="F3143" s="65"/>
      <c r="G3143" s="65"/>
      <c r="H3143" s="65"/>
      <c r="I3143" s="65"/>
    </row>
    <row r="3144" spans="5:9" ht="12.75">
      <c r="E3144" s="65"/>
      <c r="F3144" s="65"/>
      <c r="G3144" s="65"/>
      <c r="H3144" s="65"/>
      <c r="I3144" s="65"/>
    </row>
    <row r="3145" spans="5:9" ht="12.75">
      <c r="E3145" s="65"/>
      <c r="F3145" s="65"/>
      <c r="G3145" s="65"/>
      <c r="H3145" s="65"/>
      <c r="I3145" s="65"/>
    </row>
    <row r="3146" spans="5:9" ht="12.75">
      <c r="E3146" s="65"/>
      <c r="F3146" s="65"/>
      <c r="G3146" s="65"/>
      <c r="H3146" s="65"/>
      <c r="I3146" s="65"/>
    </row>
    <row r="3147" spans="5:9" ht="12.75">
      <c r="E3147" s="65"/>
      <c r="F3147" s="65"/>
      <c r="G3147" s="65"/>
      <c r="H3147" s="65"/>
      <c r="I3147" s="65"/>
    </row>
    <row r="3148" spans="5:9" ht="12.75">
      <c r="E3148" s="65"/>
      <c r="F3148" s="65"/>
      <c r="G3148" s="65"/>
      <c r="H3148" s="65"/>
      <c r="I3148" s="65"/>
    </row>
    <row r="3149" spans="5:9" ht="12.75">
      <c r="E3149" s="65"/>
      <c r="F3149" s="65"/>
      <c r="G3149" s="65"/>
      <c r="H3149" s="65"/>
      <c r="I3149" s="65"/>
    </row>
    <row r="3150" spans="5:9" ht="12.75">
      <c r="E3150" s="65"/>
      <c r="F3150" s="65"/>
      <c r="G3150" s="65"/>
      <c r="H3150" s="65"/>
      <c r="I3150" s="65"/>
    </row>
    <row r="3151" spans="5:9" ht="12.75">
      <c r="E3151" s="65"/>
      <c r="F3151" s="65"/>
      <c r="G3151" s="65"/>
      <c r="H3151" s="65"/>
      <c r="I3151" s="65"/>
    </row>
    <row r="3152" spans="5:9" ht="12.75">
      <c r="E3152" s="65"/>
      <c r="F3152" s="65"/>
      <c r="G3152" s="65"/>
      <c r="H3152" s="65"/>
      <c r="I3152" s="65"/>
    </row>
    <row r="3153" spans="5:9" ht="12.75">
      <c r="E3153" s="65"/>
      <c r="F3153" s="65"/>
      <c r="G3153" s="65"/>
      <c r="H3153" s="65"/>
      <c r="I3153" s="65"/>
    </row>
    <row r="3154" spans="5:9" ht="12.75">
      <c r="E3154" s="65"/>
      <c r="F3154" s="65"/>
      <c r="G3154" s="65"/>
      <c r="H3154" s="65"/>
      <c r="I3154" s="65"/>
    </row>
    <row r="3155" spans="5:9" ht="12.75">
      <c r="E3155" s="65"/>
      <c r="F3155" s="65"/>
      <c r="G3155" s="65"/>
      <c r="H3155" s="65"/>
      <c r="I3155" s="65"/>
    </row>
    <row r="3156" spans="5:9" ht="12.75">
      <c r="E3156" s="65"/>
      <c r="F3156" s="65"/>
      <c r="G3156" s="65"/>
      <c r="H3156" s="65"/>
      <c r="I3156" s="65"/>
    </row>
    <row r="3157" spans="5:9" ht="12.75">
      <c r="E3157" s="65"/>
      <c r="F3157" s="65"/>
      <c r="G3157" s="65"/>
      <c r="H3157" s="65"/>
      <c r="I3157" s="65"/>
    </row>
    <row r="3158" spans="5:9" ht="12.75">
      <c r="E3158" s="65"/>
      <c r="F3158" s="65"/>
      <c r="G3158" s="65"/>
      <c r="H3158" s="65"/>
      <c r="I3158" s="65"/>
    </row>
    <row r="3159" spans="5:9" ht="12.75">
      <c r="E3159" s="65"/>
      <c r="F3159" s="65"/>
      <c r="G3159" s="65"/>
      <c r="H3159" s="65"/>
      <c r="I3159" s="65"/>
    </row>
    <row r="3160" spans="5:9" ht="12.75">
      <c r="E3160" s="65"/>
      <c r="F3160" s="65"/>
      <c r="G3160" s="65"/>
      <c r="H3160" s="65"/>
      <c r="I3160" s="65"/>
    </row>
    <row r="3161" spans="5:9" ht="12.75">
      <c r="E3161" s="65"/>
      <c r="F3161" s="65"/>
      <c r="G3161" s="65"/>
      <c r="H3161" s="65"/>
      <c r="I3161" s="65"/>
    </row>
    <row r="3162" spans="5:9" ht="12.75">
      <c r="E3162" s="65"/>
      <c r="F3162" s="65"/>
      <c r="G3162" s="65"/>
      <c r="H3162" s="65"/>
      <c r="I3162" s="65"/>
    </row>
    <row r="3163" spans="5:9" ht="12.75">
      <c r="E3163" s="65"/>
      <c r="F3163" s="65"/>
      <c r="G3163" s="65"/>
      <c r="H3163" s="65"/>
      <c r="I3163" s="65"/>
    </row>
    <row r="3164" spans="5:9" ht="12.75">
      <c r="E3164" s="65"/>
      <c r="F3164" s="65"/>
      <c r="G3164" s="65"/>
      <c r="H3164" s="65"/>
      <c r="I3164" s="65"/>
    </row>
    <row r="3165" spans="5:9" ht="12.75">
      <c r="E3165" s="65"/>
      <c r="F3165" s="65"/>
      <c r="G3165" s="65"/>
      <c r="H3165" s="65"/>
      <c r="I3165" s="65"/>
    </row>
    <row r="3166" spans="5:9" ht="12.75">
      <c r="E3166" s="65"/>
      <c r="F3166" s="65"/>
      <c r="G3166" s="65"/>
      <c r="H3166" s="65"/>
      <c r="I3166" s="65"/>
    </row>
    <row r="3167" spans="5:9" ht="12.75">
      <c r="E3167" s="65"/>
      <c r="F3167" s="65"/>
      <c r="G3167" s="65"/>
      <c r="H3167" s="65"/>
      <c r="I3167" s="65"/>
    </row>
    <row r="3168" spans="5:9" ht="12.75">
      <c r="E3168" s="65"/>
      <c r="F3168" s="65"/>
      <c r="G3168" s="65"/>
      <c r="H3168" s="65"/>
      <c r="I3168" s="65"/>
    </row>
    <row r="3169" spans="5:9" ht="12.75">
      <c r="E3169" s="65"/>
      <c r="F3169" s="65"/>
      <c r="G3169" s="65"/>
      <c r="H3169" s="65"/>
      <c r="I3169" s="65"/>
    </row>
    <row r="3170" spans="5:9" ht="12.75">
      <c r="E3170" s="65"/>
      <c r="F3170" s="65"/>
      <c r="G3170" s="65"/>
      <c r="H3170" s="65"/>
      <c r="I3170" s="65"/>
    </row>
    <row r="3171" spans="5:9" ht="12.75">
      <c r="E3171" s="65"/>
      <c r="F3171" s="65"/>
      <c r="G3171" s="65"/>
      <c r="H3171" s="65"/>
      <c r="I3171" s="65"/>
    </row>
    <row r="3172" spans="5:9" ht="12.75">
      <c r="E3172" s="65"/>
      <c r="F3172" s="65"/>
      <c r="G3172" s="65"/>
      <c r="H3172" s="65"/>
      <c r="I3172" s="65"/>
    </row>
    <row r="3173" spans="5:9" ht="12.75">
      <c r="E3173" s="65"/>
      <c r="F3173" s="65"/>
      <c r="G3173" s="65"/>
      <c r="H3173" s="65"/>
      <c r="I3173" s="65"/>
    </row>
    <row r="3174" spans="5:9" ht="12.75">
      <c r="E3174" s="65"/>
      <c r="F3174" s="65"/>
      <c r="G3174" s="65"/>
      <c r="H3174" s="65"/>
      <c r="I3174" s="65"/>
    </row>
    <row r="3175" spans="5:9" ht="12.75">
      <c r="E3175" s="65"/>
      <c r="F3175" s="65"/>
      <c r="G3175" s="65"/>
      <c r="H3175" s="65"/>
      <c r="I3175" s="65"/>
    </row>
    <row r="3176" spans="5:9" ht="12.75">
      <c r="E3176" s="65"/>
      <c r="F3176" s="65"/>
      <c r="G3176" s="65"/>
      <c r="H3176" s="65"/>
      <c r="I3176" s="65"/>
    </row>
    <row r="3177" spans="5:9" ht="12.75">
      <c r="E3177" s="65"/>
      <c r="F3177" s="65"/>
      <c r="G3177" s="65"/>
      <c r="H3177" s="65"/>
      <c r="I3177" s="65"/>
    </row>
    <row r="3178" spans="5:9" ht="12.75">
      <c r="E3178" s="65"/>
      <c r="F3178" s="65"/>
      <c r="G3178" s="65"/>
      <c r="H3178" s="65"/>
      <c r="I3178" s="65"/>
    </row>
    <row r="3179" spans="5:9" ht="12.75">
      <c r="E3179" s="65"/>
      <c r="F3179" s="65"/>
      <c r="G3179" s="65"/>
      <c r="H3179" s="65"/>
      <c r="I3179" s="65"/>
    </row>
    <row r="3180" spans="5:9" ht="12.75">
      <c r="E3180" s="65"/>
      <c r="F3180" s="65"/>
      <c r="G3180" s="65"/>
      <c r="H3180" s="65"/>
      <c r="I3180" s="65"/>
    </row>
    <row r="3181" spans="5:9" ht="12.75">
      <c r="E3181" s="65"/>
      <c r="F3181" s="65"/>
      <c r="G3181" s="65"/>
      <c r="H3181" s="65"/>
      <c r="I3181" s="65"/>
    </row>
    <row r="3182" spans="5:9" ht="12.75">
      <c r="E3182" s="65"/>
      <c r="F3182" s="65"/>
      <c r="G3182" s="65"/>
      <c r="H3182" s="65"/>
      <c r="I3182" s="65"/>
    </row>
    <row r="3183" spans="5:9" ht="12.75">
      <c r="E3183" s="65"/>
      <c r="F3183" s="65"/>
      <c r="G3183" s="65"/>
      <c r="H3183" s="65"/>
      <c r="I3183" s="65"/>
    </row>
    <row r="3184" spans="5:9" ht="12.75">
      <c r="E3184" s="65"/>
      <c r="F3184" s="65"/>
      <c r="G3184" s="65"/>
      <c r="H3184" s="65"/>
      <c r="I3184" s="65"/>
    </row>
    <row r="3185" spans="5:9" ht="12.75">
      <c r="E3185" s="65"/>
      <c r="F3185" s="65"/>
      <c r="G3185" s="65"/>
      <c r="H3185" s="65"/>
      <c r="I3185" s="65"/>
    </row>
    <row r="3186" spans="5:9" ht="12.75">
      <c r="E3186" s="65"/>
      <c r="F3186" s="65"/>
      <c r="G3186" s="65"/>
      <c r="H3186" s="65"/>
      <c r="I3186" s="65"/>
    </row>
    <row r="3187" spans="5:9" ht="12.75">
      <c r="E3187" s="65"/>
      <c r="F3187" s="65"/>
      <c r="G3187" s="65"/>
      <c r="H3187" s="65"/>
      <c r="I3187" s="65"/>
    </row>
    <row r="3188" spans="5:9" ht="12.75">
      <c r="E3188" s="65"/>
      <c r="F3188" s="65"/>
      <c r="G3188" s="65"/>
      <c r="H3188" s="65"/>
      <c r="I3188" s="65"/>
    </row>
    <row r="3189" spans="5:9" ht="12.75">
      <c r="E3189" s="65"/>
      <c r="F3189" s="65"/>
      <c r="G3189" s="65"/>
      <c r="H3189" s="65"/>
      <c r="I3189" s="65"/>
    </row>
    <row r="3190" spans="5:9" ht="12.75">
      <c r="E3190" s="65"/>
      <c r="F3190" s="65"/>
      <c r="G3190" s="65"/>
      <c r="H3190" s="65"/>
      <c r="I3190" s="65"/>
    </row>
    <row r="3191" spans="5:9" ht="12.75">
      <c r="E3191" s="65"/>
      <c r="F3191" s="65"/>
      <c r="G3191" s="65"/>
      <c r="H3191" s="65"/>
      <c r="I3191" s="65"/>
    </row>
    <row r="3192" spans="5:9" ht="12.75">
      <c r="E3192" s="65"/>
      <c r="F3192" s="65"/>
      <c r="G3192" s="65"/>
      <c r="H3192" s="65"/>
      <c r="I3192" s="65"/>
    </row>
    <row r="3193" spans="5:9" ht="12.75">
      <c r="E3193" s="65"/>
      <c r="F3193" s="65"/>
      <c r="G3193" s="65"/>
      <c r="H3193" s="65"/>
      <c r="I3193" s="65"/>
    </row>
    <row r="3194" spans="5:9" ht="12.75">
      <c r="E3194" s="65"/>
      <c r="F3194" s="65"/>
      <c r="G3194" s="65"/>
      <c r="H3194" s="65"/>
      <c r="I3194" s="65"/>
    </row>
    <row r="3195" spans="5:9" ht="12.75">
      <c r="E3195" s="65"/>
      <c r="F3195" s="65"/>
      <c r="G3195" s="65"/>
      <c r="H3195" s="65"/>
      <c r="I3195" s="65"/>
    </row>
    <row r="3196" spans="5:9" ht="12.75">
      <c r="E3196" s="65"/>
      <c r="F3196" s="65"/>
      <c r="G3196" s="65"/>
      <c r="H3196" s="65"/>
      <c r="I3196" s="65"/>
    </row>
    <row r="3197" spans="5:9" ht="12.75">
      <c r="E3197" s="65"/>
      <c r="F3197" s="65"/>
      <c r="G3197" s="65"/>
      <c r="H3197" s="65"/>
      <c r="I3197" s="65"/>
    </row>
    <row r="3198" spans="5:9" ht="12.75">
      <c r="E3198" s="65"/>
      <c r="F3198" s="65"/>
      <c r="G3198" s="65"/>
      <c r="H3198" s="65"/>
      <c r="I3198" s="65"/>
    </row>
    <row r="3199" spans="5:9" ht="12.75">
      <c r="E3199" s="65"/>
      <c r="F3199" s="65"/>
      <c r="G3199" s="65"/>
      <c r="H3199" s="65"/>
      <c r="I3199" s="65"/>
    </row>
    <row r="3200" spans="5:9" ht="12.75">
      <c r="E3200" s="65"/>
      <c r="F3200" s="65"/>
      <c r="G3200" s="65"/>
      <c r="H3200" s="65"/>
      <c r="I3200" s="65"/>
    </row>
    <row r="3201" spans="5:9" ht="12.75">
      <c r="E3201" s="65"/>
      <c r="F3201" s="65"/>
      <c r="G3201" s="65"/>
      <c r="H3201" s="65"/>
      <c r="I3201" s="65"/>
    </row>
    <row r="3202" spans="5:9" ht="12.75">
      <c r="E3202" s="65"/>
      <c r="F3202" s="65"/>
      <c r="G3202" s="65"/>
      <c r="H3202" s="65"/>
      <c r="I3202" s="65"/>
    </row>
    <row r="3203" spans="5:9" ht="12.75">
      <c r="E3203" s="65"/>
      <c r="F3203" s="65"/>
      <c r="G3203" s="65"/>
      <c r="H3203" s="65"/>
      <c r="I3203" s="65"/>
    </row>
    <row r="3204" spans="5:9" ht="12.75">
      <c r="E3204" s="65"/>
      <c r="F3204" s="65"/>
      <c r="G3204" s="65"/>
      <c r="H3204" s="65"/>
      <c r="I3204" s="65"/>
    </row>
    <row r="3205" spans="5:9" ht="12.75">
      <c r="E3205" s="65"/>
      <c r="F3205" s="65"/>
      <c r="G3205" s="65"/>
      <c r="H3205" s="65"/>
      <c r="I3205" s="65"/>
    </row>
    <row r="3206" spans="5:9" ht="12.75">
      <c r="E3206" s="65"/>
      <c r="F3206" s="65"/>
      <c r="G3206" s="65"/>
      <c r="H3206" s="65"/>
      <c r="I3206" s="65"/>
    </row>
    <row r="3207" spans="5:9" ht="12.75">
      <c r="E3207" s="65"/>
      <c r="F3207" s="65"/>
      <c r="G3207" s="65"/>
      <c r="H3207" s="65"/>
      <c r="I3207" s="65"/>
    </row>
    <row r="3208" spans="5:9" ht="12.75">
      <c r="E3208" s="65"/>
      <c r="F3208" s="65"/>
      <c r="G3208" s="65"/>
      <c r="H3208" s="65"/>
      <c r="I3208" s="65"/>
    </row>
    <row r="3209" spans="5:9" ht="12.75">
      <c r="E3209" s="65"/>
      <c r="F3209" s="65"/>
      <c r="G3209" s="65"/>
      <c r="H3209" s="65"/>
      <c r="I3209" s="65"/>
    </row>
    <row r="3210" spans="5:9" ht="12.75">
      <c r="E3210" s="65"/>
      <c r="F3210" s="65"/>
      <c r="G3210" s="65"/>
      <c r="H3210" s="65"/>
      <c r="I3210" s="65"/>
    </row>
    <row r="3211" spans="5:9" ht="12.75">
      <c r="E3211" s="65"/>
      <c r="F3211" s="65"/>
      <c r="G3211" s="65"/>
      <c r="H3211" s="65"/>
      <c r="I3211" s="65"/>
    </row>
    <row r="3212" spans="5:9" ht="12.75">
      <c r="E3212" s="65"/>
      <c r="F3212" s="65"/>
      <c r="G3212" s="65"/>
      <c r="H3212" s="65"/>
      <c r="I3212" s="65"/>
    </row>
    <row r="3213" spans="5:9" ht="12.75">
      <c r="E3213" s="65"/>
      <c r="F3213" s="65"/>
      <c r="G3213" s="65"/>
      <c r="H3213" s="65"/>
      <c r="I3213" s="65"/>
    </row>
    <row r="3214" spans="5:9" ht="12.75">
      <c r="E3214" s="65"/>
      <c r="F3214" s="65"/>
      <c r="G3214" s="65"/>
      <c r="H3214" s="65"/>
      <c r="I3214" s="65"/>
    </row>
    <row r="3215" spans="5:9" ht="12.75">
      <c r="E3215" s="65"/>
      <c r="F3215" s="65"/>
      <c r="G3215" s="65"/>
      <c r="H3215" s="65"/>
      <c r="I3215" s="65"/>
    </row>
    <row r="3216" spans="5:9" ht="12.75">
      <c r="E3216" s="65"/>
      <c r="F3216" s="65"/>
      <c r="G3216" s="65"/>
      <c r="H3216" s="65"/>
      <c r="I3216" s="65"/>
    </row>
    <row r="3217" spans="5:9" ht="12.75">
      <c r="E3217" s="65"/>
      <c r="F3217" s="65"/>
      <c r="G3217" s="65"/>
      <c r="H3217" s="65"/>
      <c r="I3217" s="65"/>
    </row>
    <row r="3218" spans="5:9" ht="12.75">
      <c r="E3218" s="65"/>
      <c r="F3218" s="65"/>
      <c r="G3218" s="65"/>
      <c r="H3218" s="65"/>
      <c r="I3218" s="65"/>
    </row>
    <row r="3219" spans="5:9" ht="12.75">
      <c r="E3219" s="65"/>
      <c r="F3219" s="65"/>
      <c r="G3219" s="65"/>
      <c r="H3219" s="65"/>
      <c r="I3219" s="65"/>
    </row>
    <row r="3220" spans="5:9" ht="12.75">
      <c r="E3220" s="65"/>
      <c r="F3220" s="65"/>
      <c r="G3220" s="65"/>
      <c r="H3220" s="65"/>
      <c r="I3220" s="65"/>
    </row>
    <row r="3221" spans="5:9" ht="12.75">
      <c r="E3221" s="65"/>
      <c r="F3221" s="65"/>
      <c r="G3221" s="65"/>
      <c r="H3221" s="65"/>
      <c r="I3221" s="65"/>
    </row>
    <row r="3222" spans="5:9" ht="12.75">
      <c r="E3222" s="65"/>
      <c r="F3222" s="65"/>
      <c r="G3222" s="65"/>
      <c r="H3222" s="65"/>
      <c r="I3222" s="65"/>
    </row>
    <row r="3223" spans="5:9" ht="12.75">
      <c r="E3223" s="65"/>
      <c r="F3223" s="65"/>
      <c r="G3223" s="65"/>
      <c r="H3223" s="65"/>
      <c r="I3223" s="65"/>
    </row>
    <row r="3224" spans="5:9" ht="12.75">
      <c r="E3224" s="65"/>
      <c r="F3224" s="65"/>
      <c r="G3224" s="65"/>
      <c r="H3224" s="65"/>
      <c r="I3224" s="65"/>
    </row>
    <row r="3225" spans="5:9" ht="12.75">
      <c r="E3225" s="65"/>
      <c r="F3225" s="65"/>
      <c r="G3225" s="65"/>
      <c r="H3225" s="65"/>
      <c r="I3225" s="65"/>
    </row>
    <row r="3226" spans="5:9" ht="12.75">
      <c r="E3226" s="65"/>
      <c r="F3226" s="65"/>
      <c r="G3226" s="65"/>
      <c r="H3226" s="65"/>
      <c r="I3226" s="65"/>
    </row>
    <row r="3227" spans="5:9" ht="12.75">
      <c r="E3227" s="65"/>
      <c r="F3227" s="65"/>
      <c r="G3227" s="65"/>
      <c r="H3227" s="65"/>
      <c r="I3227" s="65"/>
    </row>
    <row r="3228" spans="5:9" ht="12.75">
      <c r="E3228" s="65"/>
      <c r="F3228" s="65"/>
      <c r="G3228" s="65"/>
      <c r="H3228" s="65"/>
      <c r="I3228" s="65"/>
    </row>
    <row r="3229" spans="5:9" ht="12.75">
      <c r="E3229" s="65"/>
      <c r="F3229" s="65"/>
      <c r="G3229" s="65"/>
      <c r="H3229" s="65"/>
      <c r="I3229" s="65"/>
    </row>
    <row r="3230" spans="5:9" ht="12.75">
      <c r="E3230" s="65"/>
      <c r="F3230" s="65"/>
      <c r="G3230" s="65"/>
      <c r="H3230" s="65"/>
      <c r="I3230" s="65"/>
    </row>
    <row r="3231" spans="5:9" ht="12.75">
      <c r="E3231" s="65"/>
      <c r="F3231" s="65"/>
      <c r="G3231" s="65"/>
      <c r="H3231" s="65"/>
      <c r="I3231" s="65"/>
    </row>
    <row r="3232" spans="5:9" ht="12.75">
      <c r="E3232" s="65"/>
      <c r="F3232" s="65"/>
      <c r="G3232" s="65"/>
      <c r="H3232" s="65"/>
      <c r="I3232" s="65"/>
    </row>
    <row r="3233" spans="5:9" ht="12.75">
      <c r="E3233" s="65"/>
      <c r="F3233" s="65"/>
      <c r="G3233" s="65"/>
      <c r="H3233" s="65"/>
      <c r="I3233" s="65"/>
    </row>
    <row r="3234" spans="5:9" ht="12.75">
      <c r="E3234" s="65"/>
      <c r="F3234" s="65"/>
      <c r="G3234" s="65"/>
      <c r="H3234" s="65"/>
      <c r="I3234" s="65"/>
    </row>
    <row r="3235" spans="5:9" ht="12.75">
      <c r="E3235" s="65"/>
      <c r="F3235" s="65"/>
      <c r="G3235" s="65"/>
      <c r="H3235" s="65"/>
      <c r="I3235" s="65"/>
    </row>
    <row r="3236" spans="5:9" ht="12.75">
      <c r="E3236" s="65"/>
      <c r="F3236" s="65"/>
      <c r="G3236" s="65"/>
      <c r="H3236" s="65"/>
      <c r="I3236" s="65"/>
    </row>
    <row r="3237" spans="5:9" ht="12.75">
      <c r="E3237" s="65"/>
      <c r="F3237" s="65"/>
      <c r="G3237" s="65"/>
      <c r="H3237" s="65"/>
      <c r="I3237" s="65"/>
    </row>
    <row r="3238" spans="5:9" ht="12.75">
      <c r="E3238" s="65"/>
      <c r="F3238" s="65"/>
      <c r="G3238" s="65"/>
      <c r="H3238" s="65"/>
      <c r="I3238" s="65"/>
    </row>
    <row r="3239" spans="5:9" ht="12.75">
      <c r="E3239" s="65"/>
      <c r="F3239" s="65"/>
      <c r="G3239" s="65"/>
      <c r="H3239" s="65"/>
      <c r="I3239" s="65"/>
    </row>
    <row r="3240" spans="5:9" ht="12.75">
      <c r="E3240" s="65"/>
      <c r="F3240" s="65"/>
      <c r="G3240" s="65"/>
      <c r="H3240" s="65"/>
      <c r="I3240" s="65"/>
    </row>
    <row r="3241" spans="5:9" ht="12.75">
      <c r="E3241" s="65"/>
      <c r="F3241" s="65"/>
      <c r="G3241" s="65"/>
      <c r="H3241" s="65"/>
      <c r="I3241" s="65"/>
    </row>
    <row r="3242" spans="5:9" ht="12.75">
      <c r="E3242" s="65"/>
      <c r="F3242" s="65"/>
      <c r="G3242" s="65"/>
      <c r="H3242" s="65"/>
      <c r="I3242" s="65"/>
    </row>
    <row r="3243" spans="5:9" ht="12.75">
      <c r="E3243" s="65"/>
      <c r="F3243" s="65"/>
      <c r="G3243" s="65"/>
      <c r="H3243" s="65"/>
      <c r="I3243" s="65"/>
    </row>
    <row r="3244" spans="5:9" ht="12.75">
      <c r="E3244" s="65"/>
      <c r="F3244" s="65"/>
      <c r="G3244" s="65"/>
      <c r="H3244" s="65"/>
      <c r="I3244" s="65"/>
    </row>
    <row r="3245" spans="5:9" ht="12.75">
      <c r="E3245" s="65"/>
      <c r="F3245" s="65"/>
      <c r="G3245" s="65"/>
      <c r="H3245" s="65"/>
      <c r="I3245" s="65"/>
    </row>
    <row r="3246" spans="5:9" ht="12.75">
      <c r="E3246" s="65"/>
      <c r="F3246" s="65"/>
      <c r="G3246" s="65"/>
      <c r="H3246" s="65"/>
      <c r="I3246" s="65"/>
    </row>
    <row r="3247" spans="5:9" ht="12.75">
      <c r="E3247" s="65"/>
      <c r="F3247" s="65"/>
      <c r="G3247" s="65"/>
      <c r="H3247" s="65"/>
      <c r="I3247" s="65"/>
    </row>
    <row r="3248" spans="5:9" ht="12.75">
      <c r="E3248" s="65"/>
      <c r="F3248" s="65"/>
      <c r="G3248" s="65"/>
      <c r="H3248" s="65"/>
      <c r="I3248" s="65"/>
    </row>
    <row r="3249" spans="5:9" ht="12.75">
      <c r="E3249" s="65"/>
      <c r="F3249" s="65"/>
      <c r="G3249" s="65"/>
      <c r="H3249" s="65"/>
      <c r="I3249" s="65"/>
    </row>
    <row r="3250" spans="5:9" ht="12.75">
      <c r="E3250" s="65"/>
      <c r="F3250" s="65"/>
      <c r="G3250" s="65"/>
      <c r="H3250" s="65"/>
      <c r="I3250" s="65"/>
    </row>
    <row r="3251" spans="5:9" ht="12.75">
      <c r="E3251" s="65"/>
      <c r="F3251" s="65"/>
      <c r="G3251" s="65"/>
      <c r="H3251" s="65"/>
      <c r="I3251" s="65"/>
    </row>
    <row r="3252" spans="5:9" ht="12.75">
      <c r="E3252" s="65"/>
      <c r="F3252" s="65"/>
      <c r="G3252" s="65"/>
      <c r="H3252" s="65"/>
      <c r="I3252" s="65"/>
    </row>
    <row r="3253" spans="5:9" ht="12.75">
      <c r="E3253" s="65"/>
      <c r="F3253" s="65"/>
      <c r="G3253" s="65"/>
      <c r="H3253" s="65"/>
      <c r="I3253" s="65"/>
    </row>
    <row r="3254" spans="5:9" ht="12.75">
      <c r="E3254" s="65"/>
      <c r="F3254" s="65"/>
      <c r="G3254" s="65"/>
      <c r="H3254" s="65"/>
      <c r="I3254" s="65"/>
    </row>
    <row r="3255" spans="5:9" ht="12.75">
      <c r="E3255" s="65"/>
      <c r="F3255" s="65"/>
      <c r="G3255" s="65"/>
      <c r="H3255" s="65"/>
      <c r="I3255" s="65"/>
    </row>
    <row r="3256" spans="5:9" ht="12.75">
      <c r="E3256" s="65"/>
      <c r="F3256" s="65"/>
      <c r="G3256" s="65"/>
      <c r="H3256" s="65"/>
      <c r="I3256" s="65"/>
    </row>
    <row r="3257" spans="5:9" ht="12.75">
      <c r="E3257" s="65"/>
      <c r="F3257" s="65"/>
      <c r="G3257" s="65"/>
      <c r="H3257" s="65"/>
      <c r="I3257" s="65"/>
    </row>
    <row r="3258" spans="5:9" ht="12.75">
      <c r="E3258" s="65"/>
      <c r="F3258" s="65"/>
      <c r="G3258" s="65"/>
      <c r="H3258" s="65"/>
      <c r="I3258" s="65"/>
    </row>
    <row r="3259" spans="5:9" ht="12.75">
      <c r="E3259" s="65"/>
      <c r="F3259" s="65"/>
      <c r="G3259" s="65"/>
      <c r="H3259" s="65"/>
      <c r="I3259" s="65"/>
    </row>
    <row r="3260" spans="5:9" ht="12.75">
      <c r="E3260" s="65"/>
      <c r="F3260" s="65"/>
      <c r="G3260" s="65"/>
      <c r="H3260" s="65"/>
      <c r="I3260" s="65"/>
    </row>
    <row r="3261" spans="5:9" ht="12.75">
      <c r="E3261" s="65"/>
      <c r="F3261" s="65"/>
      <c r="G3261" s="65"/>
      <c r="H3261" s="65"/>
      <c r="I3261" s="65"/>
    </row>
    <row r="3262" spans="5:9" ht="12.75">
      <c r="E3262" s="65"/>
      <c r="F3262" s="65"/>
      <c r="G3262" s="65"/>
      <c r="H3262" s="65"/>
      <c r="I3262" s="65"/>
    </row>
    <row r="3263" spans="5:9" ht="12.75">
      <c r="E3263" s="65"/>
      <c r="F3263" s="65"/>
      <c r="G3263" s="65"/>
      <c r="H3263" s="65"/>
      <c r="I3263" s="65"/>
    </row>
    <row r="3264" spans="5:9" ht="12.75">
      <c r="E3264" s="65"/>
      <c r="F3264" s="65"/>
      <c r="G3264" s="65"/>
      <c r="H3264" s="65"/>
      <c r="I3264" s="65"/>
    </row>
    <row r="3265" spans="5:9" ht="12.75">
      <c r="E3265" s="65"/>
      <c r="F3265" s="65"/>
      <c r="G3265" s="65"/>
      <c r="H3265" s="65"/>
      <c r="I3265" s="65"/>
    </row>
    <row r="3266" spans="5:9" ht="12.75">
      <c r="E3266" s="65"/>
      <c r="F3266" s="65"/>
      <c r="G3266" s="65"/>
      <c r="H3266" s="65"/>
      <c r="I3266" s="65"/>
    </row>
    <row r="3267" spans="5:9" ht="12.75">
      <c r="E3267" s="65"/>
      <c r="F3267" s="65"/>
      <c r="G3267" s="65"/>
      <c r="H3267" s="65"/>
      <c r="I3267" s="65"/>
    </row>
    <row r="3268" spans="5:9" ht="12.75">
      <c r="E3268" s="65"/>
      <c r="F3268" s="65"/>
      <c r="G3268" s="65"/>
      <c r="H3268" s="65"/>
      <c r="I3268" s="65"/>
    </row>
    <row r="3269" spans="5:9" ht="12.75">
      <c r="E3269" s="65"/>
      <c r="F3269" s="65"/>
      <c r="G3269" s="65"/>
      <c r="H3269" s="65"/>
      <c r="I3269" s="65"/>
    </row>
    <row r="3270" spans="5:9" ht="12.75">
      <c r="E3270" s="65"/>
      <c r="F3270" s="65"/>
      <c r="G3270" s="65"/>
      <c r="H3270" s="65"/>
      <c r="I3270" s="65"/>
    </row>
    <row r="3271" spans="5:9" ht="12.75">
      <c r="E3271" s="65"/>
      <c r="F3271" s="65"/>
      <c r="G3271" s="65"/>
      <c r="H3271" s="65"/>
      <c r="I3271" s="65"/>
    </row>
    <row r="3272" spans="5:9" ht="12.75">
      <c r="E3272" s="65"/>
      <c r="F3272" s="65"/>
      <c r="G3272" s="65"/>
      <c r="H3272" s="65"/>
      <c r="I3272" s="65"/>
    </row>
    <row r="3273" spans="5:9" ht="12.75">
      <c r="E3273" s="65"/>
      <c r="F3273" s="65"/>
      <c r="G3273" s="65"/>
      <c r="H3273" s="65"/>
      <c r="I3273" s="65"/>
    </row>
    <row r="3274" spans="5:9" ht="12.75">
      <c r="E3274" s="65"/>
      <c r="F3274" s="65"/>
      <c r="G3274" s="65"/>
      <c r="H3274" s="65"/>
      <c r="I3274" s="65"/>
    </row>
    <row r="3275" spans="5:9" ht="12.75">
      <c r="E3275" s="65"/>
      <c r="F3275" s="65"/>
      <c r="G3275" s="65"/>
      <c r="H3275" s="65"/>
      <c r="I3275" s="65"/>
    </row>
    <row r="3276" spans="5:9" ht="12.75">
      <c r="E3276" s="65"/>
      <c r="F3276" s="65"/>
      <c r="G3276" s="65"/>
      <c r="H3276" s="65"/>
      <c r="I3276" s="65"/>
    </row>
    <row r="3277" spans="5:9" ht="12.75">
      <c r="E3277" s="65"/>
      <c r="F3277" s="65"/>
      <c r="G3277" s="65"/>
      <c r="H3277" s="65"/>
      <c r="I3277" s="65"/>
    </row>
    <row r="3278" spans="5:9" ht="12.75">
      <c r="E3278" s="65"/>
      <c r="F3278" s="65"/>
      <c r="G3278" s="65"/>
      <c r="H3278" s="65"/>
      <c r="I3278" s="65"/>
    </row>
    <row r="3279" spans="5:9" ht="12.75">
      <c r="E3279" s="65"/>
      <c r="F3279" s="65"/>
      <c r="G3279" s="65"/>
      <c r="H3279" s="65"/>
      <c r="I3279" s="65"/>
    </row>
    <row r="3280" spans="5:9" ht="12.75">
      <c r="E3280" s="65"/>
      <c r="F3280" s="65"/>
      <c r="G3280" s="65"/>
      <c r="H3280" s="65"/>
      <c r="I3280" s="65"/>
    </row>
    <row r="3281" spans="5:9" ht="12.75">
      <c r="E3281" s="65"/>
      <c r="F3281" s="65"/>
      <c r="G3281" s="65"/>
      <c r="H3281" s="65"/>
      <c r="I3281" s="65"/>
    </row>
    <row r="3282" spans="5:9" ht="12.75">
      <c r="E3282" s="65"/>
      <c r="F3282" s="65"/>
      <c r="G3282" s="65"/>
      <c r="H3282" s="65"/>
      <c r="I3282" s="65"/>
    </row>
    <row r="3283" spans="5:9" ht="12.75">
      <c r="E3283" s="65"/>
      <c r="F3283" s="65"/>
      <c r="G3283" s="65"/>
      <c r="H3283" s="65"/>
      <c r="I3283" s="65"/>
    </row>
    <row r="3284" spans="5:9" ht="12.75">
      <c r="E3284" s="65"/>
      <c r="F3284" s="65"/>
      <c r="G3284" s="65"/>
      <c r="H3284" s="65"/>
      <c r="I3284" s="65"/>
    </row>
    <row r="3285" spans="5:9" ht="12.75">
      <c r="E3285" s="65"/>
      <c r="F3285" s="65"/>
      <c r="G3285" s="65"/>
      <c r="H3285" s="65"/>
      <c r="I3285" s="65"/>
    </row>
    <row r="3286" spans="5:9" ht="12.75">
      <c r="E3286" s="65"/>
      <c r="F3286" s="65"/>
      <c r="G3286" s="65"/>
      <c r="H3286" s="65"/>
      <c r="I3286" s="65"/>
    </row>
    <row r="3287" spans="5:9" ht="12.75">
      <c r="E3287" s="65"/>
      <c r="F3287" s="65"/>
      <c r="G3287" s="65"/>
      <c r="H3287" s="65"/>
      <c r="I3287" s="65"/>
    </row>
    <row r="3288" spans="5:9" ht="12.75">
      <c r="E3288" s="65"/>
      <c r="F3288" s="65"/>
      <c r="G3288" s="65"/>
      <c r="H3288" s="65"/>
      <c r="I3288" s="65"/>
    </row>
    <row r="3289" spans="5:9" ht="12.75">
      <c r="E3289" s="65"/>
      <c r="F3289" s="65"/>
      <c r="G3289" s="65"/>
      <c r="H3289" s="65"/>
      <c r="I3289" s="65"/>
    </row>
    <row r="3290" spans="5:9" ht="12.75">
      <c r="E3290" s="65"/>
      <c r="F3290" s="65"/>
      <c r="G3290" s="65"/>
      <c r="H3290" s="65"/>
      <c r="I3290" s="65"/>
    </row>
    <row r="3291" spans="5:9" ht="12.75">
      <c r="E3291" s="65"/>
      <c r="F3291" s="65"/>
      <c r="G3291" s="65"/>
      <c r="H3291" s="65"/>
      <c r="I3291" s="65"/>
    </row>
    <row r="3292" spans="5:9" ht="12.75">
      <c r="E3292" s="65"/>
      <c r="F3292" s="65"/>
      <c r="G3292" s="65"/>
      <c r="H3292" s="65"/>
      <c r="I3292" s="65"/>
    </row>
    <row r="3293" spans="5:9" ht="12.75">
      <c r="E3293" s="65"/>
      <c r="F3293" s="65"/>
      <c r="G3293" s="65"/>
      <c r="H3293" s="65"/>
      <c r="I3293" s="65"/>
    </row>
    <row r="3294" spans="5:9" ht="12.75">
      <c r="E3294" s="65"/>
      <c r="F3294" s="65"/>
      <c r="G3294" s="65"/>
      <c r="H3294" s="65"/>
      <c r="I3294" s="65"/>
    </row>
    <row r="3295" spans="5:9" ht="12.75">
      <c r="E3295" s="65"/>
      <c r="F3295" s="65"/>
      <c r="G3295" s="65"/>
      <c r="H3295" s="65"/>
      <c r="I3295" s="65"/>
    </row>
    <row r="3296" spans="5:9" ht="12.75">
      <c r="E3296" s="65"/>
      <c r="F3296" s="65"/>
      <c r="G3296" s="65"/>
      <c r="H3296" s="65"/>
      <c r="I3296" s="65"/>
    </row>
    <row r="3297" spans="5:9" ht="12.75">
      <c r="E3297" s="65"/>
      <c r="F3297" s="65"/>
      <c r="G3297" s="65"/>
      <c r="H3297" s="65"/>
      <c r="I3297" s="65"/>
    </row>
    <row r="3298" spans="5:9" ht="12.75">
      <c r="E3298" s="65"/>
      <c r="F3298" s="65"/>
      <c r="G3298" s="65"/>
      <c r="H3298" s="65"/>
      <c r="I3298" s="65"/>
    </row>
    <row r="3299" spans="5:9" ht="12.75">
      <c r="E3299" s="65"/>
      <c r="F3299" s="65"/>
      <c r="G3299" s="65"/>
      <c r="H3299" s="65"/>
      <c r="I3299" s="65"/>
    </row>
    <row r="3300" spans="5:9" ht="12.75">
      <c r="E3300" s="65"/>
      <c r="F3300" s="65"/>
      <c r="G3300" s="65"/>
      <c r="H3300" s="65"/>
      <c r="I3300" s="65"/>
    </row>
    <row r="3301" spans="5:9" ht="12.75">
      <c r="E3301" s="65"/>
      <c r="F3301" s="65"/>
      <c r="G3301" s="65"/>
      <c r="H3301" s="65"/>
      <c r="I3301" s="65"/>
    </row>
    <row r="3302" spans="5:9" ht="12.75">
      <c r="E3302" s="65"/>
      <c r="F3302" s="65"/>
      <c r="G3302" s="65"/>
      <c r="H3302" s="65"/>
      <c r="I3302" s="65"/>
    </row>
    <row r="3303" spans="5:9" ht="12.75">
      <c r="E3303" s="65"/>
      <c r="F3303" s="65"/>
      <c r="G3303" s="65"/>
      <c r="H3303" s="65"/>
      <c r="I3303" s="65"/>
    </row>
    <row r="3304" spans="5:9" ht="12.75">
      <c r="E3304" s="65"/>
      <c r="F3304" s="65"/>
      <c r="G3304" s="65"/>
      <c r="H3304" s="65"/>
      <c r="I3304" s="65"/>
    </row>
    <row r="3305" spans="5:9" ht="12.75">
      <c r="E3305" s="65"/>
      <c r="F3305" s="65"/>
      <c r="G3305" s="65"/>
      <c r="H3305" s="65"/>
      <c r="I3305" s="65"/>
    </row>
    <row r="3306" spans="5:9" ht="12.75">
      <c r="E3306" s="65"/>
      <c r="F3306" s="65"/>
      <c r="G3306" s="65"/>
      <c r="H3306" s="65"/>
      <c r="I3306" s="65"/>
    </row>
    <row r="3307" spans="5:9" ht="12.75">
      <c r="E3307" s="65"/>
      <c r="F3307" s="65"/>
      <c r="G3307" s="65"/>
      <c r="H3307" s="65"/>
      <c r="I3307" s="65"/>
    </row>
    <row r="3308" spans="5:9" ht="12.75">
      <c r="E3308" s="65"/>
      <c r="F3308" s="65"/>
      <c r="G3308" s="65"/>
      <c r="H3308" s="65"/>
      <c r="I3308" s="65"/>
    </row>
    <row r="3309" spans="5:9" ht="12.75">
      <c r="E3309" s="65"/>
      <c r="F3309" s="65"/>
      <c r="G3309" s="65"/>
      <c r="H3309" s="65"/>
      <c r="I3309" s="65"/>
    </row>
    <row r="3310" spans="5:9" ht="12.75">
      <c r="E3310" s="65"/>
      <c r="F3310" s="65"/>
      <c r="G3310" s="65"/>
      <c r="H3310" s="65"/>
      <c r="I3310" s="65"/>
    </row>
    <row r="3311" spans="5:9" ht="12.75">
      <c r="E3311" s="65"/>
      <c r="F3311" s="65"/>
      <c r="G3311" s="65"/>
      <c r="H3311" s="65"/>
      <c r="I3311" s="65"/>
    </row>
    <row r="3312" spans="5:9" ht="12.75">
      <c r="E3312" s="65"/>
      <c r="F3312" s="65"/>
      <c r="G3312" s="65"/>
      <c r="H3312" s="65"/>
      <c r="I3312" s="65"/>
    </row>
    <row r="3313" spans="5:9" ht="12.75">
      <c r="E3313" s="65"/>
      <c r="F3313" s="65"/>
      <c r="G3313" s="65"/>
      <c r="H3313" s="65"/>
      <c r="I3313" s="65"/>
    </row>
    <row r="3314" spans="5:9" ht="12.75">
      <c r="E3314" s="65"/>
      <c r="F3314" s="65"/>
      <c r="G3314" s="65"/>
      <c r="H3314" s="65"/>
      <c r="I3314" s="65"/>
    </row>
    <row r="3315" spans="5:9" ht="12.75">
      <c r="E3315" s="65"/>
      <c r="F3315" s="65"/>
      <c r="G3315" s="65"/>
      <c r="H3315" s="65"/>
      <c r="I3315" s="65"/>
    </row>
    <row r="3316" spans="5:9" ht="12.75">
      <c r="E3316" s="65"/>
      <c r="F3316" s="65"/>
      <c r="G3316" s="65"/>
      <c r="H3316" s="65"/>
      <c r="I3316" s="65"/>
    </row>
    <row r="3317" spans="5:9" ht="12.75">
      <c r="E3317" s="65"/>
      <c r="F3317" s="65"/>
      <c r="G3317" s="65"/>
      <c r="H3317" s="65"/>
      <c r="I3317" s="65"/>
    </row>
    <row r="3318" spans="5:9" ht="12.75">
      <c r="E3318" s="65"/>
      <c r="F3318" s="65"/>
      <c r="G3318" s="65"/>
      <c r="H3318" s="65"/>
      <c r="I3318" s="65"/>
    </row>
    <row r="3319" spans="5:9" ht="12.75">
      <c r="E3319" s="65"/>
      <c r="F3319" s="65"/>
      <c r="G3319" s="65"/>
      <c r="H3319" s="65"/>
      <c r="I3319" s="65"/>
    </row>
    <row r="3320" spans="5:9" ht="12.75">
      <c r="E3320" s="65"/>
      <c r="F3320" s="65"/>
      <c r="G3320" s="65"/>
      <c r="H3320" s="65"/>
      <c r="I3320" s="65"/>
    </row>
    <row r="3321" spans="5:9" ht="12.75">
      <c r="E3321" s="65"/>
      <c r="F3321" s="65"/>
      <c r="G3321" s="65"/>
      <c r="H3321" s="65"/>
      <c r="I3321" s="65"/>
    </row>
    <row r="3322" spans="5:9" ht="12.75">
      <c r="E3322" s="65"/>
      <c r="F3322" s="65"/>
      <c r="G3322" s="65"/>
      <c r="H3322" s="65"/>
      <c r="I3322" s="65"/>
    </row>
    <row r="3323" spans="5:9" ht="12.75">
      <c r="E3323" s="65"/>
      <c r="F3323" s="65"/>
      <c r="G3323" s="65"/>
      <c r="H3323" s="65"/>
      <c r="I3323" s="65"/>
    </row>
    <row r="3324" spans="5:9" ht="12.75">
      <c r="E3324" s="65"/>
      <c r="F3324" s="65"/>
      <c r="G3324" s="65"/>
      <c r="H3324" s="65"/>
      <c r="I3324" s="65"/>
    </row>
    <row r="3325" spans="5:9" ht="12.75">
      <c r="E3325" s="65"/>
      <c r="F3325" s="65"/>
      <c r="G3325" s="65"/>
      <c r="H3325" s="65"/>
      <c r="I3325" s="65"/>
    </row>
    <row r="3326" spans="5:9" ht="12.75">
      <c r="E3326" s="65"/>
      <c r="F3326" s="65"/>
      <c r="G3326" s="65"/>
      <c r="H3326" s="65"/>
      <c r="I3326" s="65"/>
    </row>
    <row r="3327" spans="5:9" ht="12.75">
      <c r="E3327" s="65"/>
      <c r="F3327" s="65"/>
      <c r="G3327" s="65"/>
      <c r="H3327" s="65"/>
      <c r="I3327" s="65"/>
    </row>
    <row r="3328" spans="5:9" ht="12.75">
      <c r="E3328" s="65"/>
      <c r="F3328" s="65"/>
      <c r="G3328" s="65"/>
      <c r="H3328" s="65"/>
      <c r="I3328" s="65"/>
    </row>
    <row r="3329" spans="5:9" ht="12.75">
      <c r="E3329" s="65"/>
      <c r="F3329" s="65"/>
      <c r="G3329" s="65"/>
      <c r="H3329" s="65"/>
      <c r="I3329" s="65"/>
    </row>
    <row r="3330" spans="5:9" ht="12.75">
      <c r="E3330" s="65"/>
      <c r="F3330" s="65"/>
      <c r="G3330" s="65"/>
      <c r="H3330" s="65"/>
      <c r="I3330" s="65"/>
    </row>
    <row r="3331" spans="5:9" ht="12.75">
      <c r="E3331" s="65"/>
      <c r="F3331" s="65"/>
      <c r="G3331" s="65"/>
      <c r="H3331" s="65"/>
      <c r="I3331" s="65"/>
    </row>
    <row r="3332" spans="5:9" ht="12.75">
      <c r="E3332" s="65"/>
      <c r="F3332" s="65"/>
      <c r="G3332" s="65"/>
      <c r="H3332" s="65"/>
      <c r="I3332" s="65"/>
    </row>
    <row r="3333" spans="5:9" ht="12.75">
      <c r="E3333" s="65"/>
      <c r="F3333" s="65"/>
      <c r="G3333" s="65"/>
      <c r="H3333" s="65"/>
      <c r="I3333" s="65"/>
    </row>
    <row r="3334" spans="5:9" ht="12.75">
      <c r="E3334" s="65"/>
      <c r="F3334" s="65"/>
      <c r="G3334" s="65"/>
      <c r="H3334" s="65"/>
      <c r="I3334" s="65"/>
    </row>
    <row r="3335" spans="5:9" ht="12.75">
      <c r="E3335" s="65"/>
      <c r="F3335" s="65"/>
      <c r="G3335" s="65"/>
      <c r="H3335" s="65"/>
      <c r="I3335" s="65"/>
    </row>
    <row r="3336" spans="5:9" ht="12.75">
      <c r="E3336" s="65"/>
      <c r="F3336" s="65"/>
      <c r="G3336" s="65"/>
      <c r="H3336" s="65"/>
      <c r="I3336" s="65"/>
    </row>
    <row r="3337" spans="5:9" ht="12.75">
      <c r="E3337" s="65"/>
      <c r="F3337" s="65"/>
      <c r="G3337" s="65"/>
      <c r="H3337" s="65"/>
      <c r="I3337" s="65"/>
    </row>
    <row r="3338" spans="5:9" ht="12.75">
      <c r="E3338" s="65"/>
      <c r="F3338" s="65"/>
      <c r="G3338" s="65"/>
      <c r="H3338" s="65"/>
      <c r="I3338" s="65"/>
    </row>
    <row r="3339" spans="5:9" ht="12.75">
      <c r="E3339" s="65"/>
      <c r="F3339" s="65"/>
      <c r="G3339" s="65"/>
      <c r="H3339" s="65"/>
      <c r="I3339" s="65"/>
    </row>
    <row r="3340" spans="5:9" ht="12.75">
      <c r="E3340" s="65"/>
      <c r="F3340" s="65"/>
      <c r="G3340" s="65"/>
      <c r="H3340" s="65"/>
      <c r="I3340" s="65"/>
    </row>
    <row r="3341" spans="5:9" ht="12.75">
      <c r="E3341" s="65"/>
      <c r="F3341" s="65"/>
      <c r="G3341" s="65"/>
      <c r="H3341" s="65"/>
      <c r="I3341" s="65"/>
    </row>
    <row r="3342" spans="5:9" ht="12.75">
      <c r="E3342" s="65"/>
      <c r="F3342" s="65"/>
      <c r="G3342" s="65"/>
      <c r="H3342" s="65"/>
      <c r="I3342" s="65"/>
    </row>
    <row r="3343" spans="5:9" ht="12.75">
      <c r="E3343" s="65"/>
      <c r="F3343" s="65"/>
      <c r="G3343" s="65"/>
      <c r="H3343" s="65"/>
      <c r="I3343" s="65"/>
    </row>
    <row r="3344" spans="5:9" ht="12.75">
      <c r="E3344" s="65"/>
      <c r="F3344" s="65"/>
      <c r="G3344" s="65"/>
      <c r="H3344" s="65"/>
      <c r="I3344" s="65"/>
    </row>
    <row r="3345" spans="5:9" ht="12.75">
      <c r="E3345" s="65"/>
      <c r="F3345" s="65"/>
      <c r="G3345" s="65"/>
      <c r="H3345" s="65"/>
      <c r="I3345" s="65"/>
    </row>
    <row r="3346" spans="5:9" ht="12.75">
      <c r="E3346" s="65"/>
      <c r="F3346" s="65"/>
      <c r="G3346" s="65"/>
      <c r="H3346" s="65"/>
      <c r="I3346" s="65"/>
    </row>
    <row r="3347" spans="5:9" ht="12.75">
      <c r="E3347" s="65"/>
      <c r="F3347" s="65"/>
      <c r="G3347" s="65"/>
      <c r="H3347" s="65"/>
      <c r="I3347" s="65"/>
    </row>
    <row r="3348" spans="5:9" ht="12.75">
      <c r="E3348" s="65"/>
      <c r="F3348" s="65"/>
      <c r="G3348" s="65"/>
      <c r="H3348" s="65"/>
      <c r="I3348" s="65"/>
    </row>
    <row r="3349" spans="5:9" ht="12.75">
      <c r="E3349" s="65"/>
      <c r="F3349" s="65"/>
      <c r="G3349" s="65"/>
      <c r="H3349" s="65"/>
      <c r="I3349" s="65"/>
    </row>
    <row r="3350" spans="5:9" ht="12.75">
      <c r="E3350" s="65"/>
      <c r="F3350" s="65"/>
      <c r="G3350" s="65"/>
      <c r="H3350" s="65"/>
      <c r="I3350" s="65"/>
    </row>
    <row r="3351" spans="5:9" ht="12.75">
      <c r="E3351" s="65"/>
      <c r="F3351" s="65"/>
      <c r="G3351" s="65"/>
      <c r="H3351" s="65"/>
      <c r="I3351" s="65"/>
    </row>
    <row r="3352" spans="5:9" ht="12.75">
      <c r="E3352" s="65"/>
      <c r="F3352" s="65"/>
      <c r="G3352" s="65"/>
      <c r="H3352" s="65"/>
      <c r="I3352" s="65"/>
    </row>
    <row r="3353" spans="5:9" ht="12.75">
      <c r="E3353" s="65"/>
      <c r="F3353" s="65"/>
      <c r="G3353" s="65"/>
      <c r="H3353" s="65"/>
      <c r="I3353" s="65"/>
    </row>
    <row r="3354" spans="5:9" ht="12.75">
      <c r="E3354" s="65"/>
      <c r="F3354" s="65"/>
      <c r="G3354" s="65"/>
      <c r="H3354" s="65"/>
      <c r="I3354" s="65"/>
    </row>
    <row r="3355" spans="5:9" ht="12.75">
      <c r="E3355" s="65"/>
      <c r="F3355" s="65"/>
      <c r="G3355" s="65"/>
      <c r="H3355" s="65"/>
      <c r="I3355" s="65"/>
    </row>
    <row r="3356" spans="5:9" ht="12.75">
      <c r="E3356" s="65"/>
      <c r="F3356" s="65"/>
      <c r="G3356" s="65"/>
      <c r="H3356" s="65"/>
      <c r="I3356" s="65"/>
    </row>
    <row r="3357" spans="5:9" ht="12.75">
      <c r="E3357" s="65"/>
      <c r="F3357" s="65"/>
      <c r="G3357" s="65"/>
      <c r="H3357" s="65"/>
      <c r="I3357" s="65"/>
    </row>
    <row r="3358" spans="5:9" ht="12.75">
      <c r="E3358" s="65"/>
      <c r="F3358" s="65"/>
      <c r="G3358" s="65"/>
      <c r="H3358" s="65"/>
      <c r="I3358" s="65"/>
    </row>
    <row r="3359" spans="5:9" ht="12.75">
      <c r="E3359" s="65"/>
      <c r="F3359" s="65"/>
      <c r="G3359" s="65"/>
      <c r="H3359" s="65"/>
      <c r="I3359" s="65"/>
    </row>
    <row r="3360" spans="5:9" ht="12.75">
      <c r="E3360" s="65"/>
      <c r="F3360" s="65"/>
      <c r="G3360" s="65"/>
      <c r="H3360" s="65"/>
      <c r="I3360" s="65"/>
    </row>
    <row r="3361" spans="5:9" ht="12.75">
      <c r="E3361" s="65"/>
      <c r="F3361" s="65"/>
      <c r="G3361" s="65"/>
      <c r="H3361" s="65"/>
      <c r="I3361" s="65"/>
    </row>
    <row r="3362" spans="5:9" ht="12.75">
      <c r="E3362" s="65"/>
      <c r="F3362" s="65"/>
      <c r="G3362" s="65"/>
      <c r="H3362" s="65"/>
      <c r="I3362" s="65"/>
    </row>
    <row r="3363" spans="5:9" ht="12.75">
      <c r="E3363" s="65"/>
      <c r="F3363" s="65"/>
      <c r="G3363" s="65"/>
      <c r="H3363" s="65"/>
      <c r="I3363" s="65"/>
    </row>
    <row r="3364" spans="5:9" ht="12.75">
      <c r="E3364" s="65"/>
      <c r="F3364" s="65"/>
      <c r="G3364" s="65"/>
      <c r="H3364" s="65"/>
      <c r="I3364" s="65"/>
    </row>
    <row r="3365" spans="5:9" ht="12.75">
      <c r="E3365" s="65"/>
      <c r="F3365" s="65"/>
      <c r="G3365" s="65"/>
      <c r="H3365" s="65"/>
      <c r="I3365" s="65"/>
    </row>
    <row r="3366" spans="5:9" ht="12.75">
      <c r="E3366" s="65"/>
      <c r="F3366" s="65"/>
      <c r="G3366" s="65"/>
      <c r="H3366" s="65"/>
      <c r="I3366" s="65"/>
    </row>
    <row r="3367" spans="5:9" ht="12.75">
      <c r="E3367" s="65"/>
      <c r="F3367" s="65"/>
      <c r="G3367" s="65"/>
      <c r="H3367" s="65"/>
      <c r="I3367" s="65"/>
    </row>
    <row r="3368" spans="5:9" ht="12.75">
      <c r="E3368" s="65"/>
      <c r="F3368" s="65"/>
      <c r="G3368" s="65"/>
      <c r="H3368" s="65"/>
      <c r="I3368" s="65"/>
    </row>
    <row r="3369" spans="5:9" ht="12.75">
      <c r="E3369" s="65"/>
      <c r="F3369" s="65"/>
      <c r="G3369" s="65"/>
      <c r="H3369" s="65"/>
      <c r="I3369" s="65"/>
    </row>
    <row r="3370" spans="5:9" ht="12.75">
      <c r="E3370" s="65"/>
      <c r="F3370" s="65"/>
      <c r="G3370" s="65"/>
      <c r="H3370" s="65"/>
      <c r="I3370" s="65"/>
    </row>
    <row r="3371" spans="5:9" ht="12.75">
      <c r="E3371" s="65"/>
      <c r="F3371" s="65"/>
      <c r="G3371" s="65"/>
      <c r="H3371" s="65"/>
      <c r="I3371" s="65"/>
    </row>
    <row r="3372" spans="5:9" ht="12.75">
      <c r="E3372" s="65"/>
      <c r="F3372" s="65"/>
      <c r="G3372" s="65"/>
      <c r="H3372" s="65"/>
      <c r="I3372" s="65"/>
    </row>
    <row r="3373" spans="5:9" ht="12.75">
      <c r="E3373" s="65"/>
      <c r="F3373" s="65"/>
      <c r="G3373" s="65"/>
      <c r="H3373" s="65"/>
      <c r="I3373" s="65"/>
    </row>
    <row r="3374" spans="5:9" ht="12.75">
      <c r="E3374" s="65"/>
      <c r="F3374" s="65"/>
      <c r="G3374" s="65"/>
      <c r="H3374" s="65"/>
      <c r="I3374" s="65"/>
    </row>
    <row r="3375" spans="5:9" ht="12.75">
      <c r="E3375" s="65"/>
      <c r="F3375" s="65"/>
      <c r="G3375" s="65"/>
      <c r="H3375" s="65"/>
      <c r="I3375" s="65"/>
    </row>
    <row r="3376" spans="5:9" ht="12.75">
      <c r="E3376" s="65"/>
      <c r="F3376" s="65"/>
      <c r="G3376" s="65"/>
      <c r="H3376" s="65"/>
      <c r="I3376" s="65"/>
    </row>
    <row r="3377" spans="5:9" ht="12.75">
      <c r="E3377" s="65"/>
      <c r="F3377" s="65"/>
      <c r="G3377" s="65"/>
      <c r="H3377" s="65"/>
      <c r="I3377" s="65"/>
    </row>
    <row r="3378" spans="5:9" ht="12.75">
      <c r="E3378" s="65"/>
      <c r="F3378" s="65"/>
      <c r="G3378" s="65"/>
      <c r="H3378" s="65"/>
      <c r="I3378" s="65"/>
    </row>
    <row r="3379" spans="5:9" ht="12.75">
      <c r="E3379" s="65"/>
      <c r="F3379" s="65"/>
      <c r="G3379" s="65"/>
      <c r="H3379" s="65"/>
      <c r="I3379" s="65"/>
    </row>
    <row r="3380" spans="5:9" ht="12.75">
      <c r="E3380" s="65"/>
      <c r="F3380" s="65"/>
      <c r="G3380" s="65"/>
      <c r="H3380" s="65"/>
      <c r="I3380" s="65"/>
    </row>
    <row r="3381" spans="5:9" ht="12.75">
      <c r="E3381" s="65"/>
      <c r="F3381" s="65"/>
      <c r="G3381" s="65"/>
      <c r="H3381" s="65"/>
      <c r="I3381" s="65"/>
    </row>
    <row r="3382" spans="5:9" ht="12.75">
      <c r="E3382" s="65"/>
      <c r="F3382" s="65"/>
      <c r="G3382" s="65"/>
      <c r="H3382" s="65"/>
      <c r="I3382" s="65"/>
    </row>
    <row r="3383" spans="5:9" ht="12.75">
      <c r="E3383" s="65"/>
      <c r="F3383" s="65"/>
      <c r="G3383" s="65"/>
      <c r="H3383" s="65"/>
      <c r="I3383" s="65"/>
    </row>
    <row r="3384" spans="5:9" ht="12.75">
      <c r="E3384" s="65"/>
      <c r="F3384" s="65"/>
      <c r="G3384" s="65"/>
      <c r="H3384" s="65"/>
      <c r="I3384" s="65"/>
    </row>
    <row r="3385" spans="5:9" ht="12.75">
      <c r="E3385" s="65"/>
      <c r="F3385" s="65"/>
      <c r="G3385" s="65"/>
      <c r="H3385" s="65"/>
      <c r="I3385" s="65"/>
    </row>
    <row r="3386" spans="5:9" ht="12.75">
      <c r="E3386" s="65"/>
      <c r="F3386" s="65"/>
      <c r="G3386" s="65"/>
      <c r="H3386" s="65"/>
      <c r="I3386" s="65"/>
    </row>
    <row r="3387" spans="5:9" ht="12.75">
      <c r="E3387" s="65"/>
      <c r="F3387" s="65"/>
      <c r="G3387" s="65"/>
      <c r="H3387" s="65"/>
      <c r="I3387" s="65"/>
    </row>
    <row r="3388" spans="5:9" ht="12.75">
      <c r="E3388" s="65"/>
      <c r="F3388" s="65"/>
      <c r="G3388" s="65"/>
      <c r="H3388" s="65"/>
      <c r="I3388" s="65"/>
    </row>
    <row r="3389" spans="5:9" ht="12.75">
      <c r="E3389" s="65"/>
      <c r="F3389" s="65"/>
      <c r="G3389" s="65"/>
      <c r="H3389" s="65"/>
      <c r="I3389" s="65"/>
    </row>
    <row r="3390" spans="5:9" ht="12.75">
      <c r="E3390" s="65"/>
      <c r="F3390" s="65"/>
      <c r="G3390" s="65"/>
      <c r="H3390" s="65"/>
      <c r="I3390" s="65"/>
    </row>
    <row r="3391" spans="5:9" ht="12.75">
      <c r="E3391" s="65"/>
      <c r="F3391" s="65"/>
      <c r="G3391" s="65"/>
      <c r="H3391" s="65"/>
      <c r="I3391" s="65"/>
    </row>
    <row r="3392" spans="5:9" ht="12.75">
      <c r="E3392" s="65"/>
      <c r="F3392" s="65"/>
      <c r="G3392" s="65"/>
      <c r="H3392" s="65"/>
      <c r="I3392" s="65"/>
    </row>
    <row r="3393" spans="5:9" ht="12.75">
      <c r="E3393" s="65"/>
      <c r="F3393" s="65"/>
      <c r="G3393" s="65"/>
      <c r="H3393" s="65"/>
      <c r="I3393" s="65"/>
    </row>
    <row r="3394" spans="5:9" ht="12.75">
      <c r="E3394" s="65"/>
      <c r="F3394" s="65"/>
      <c r="G3394" s="65"/>
      <c r="H3394" s="65"/>
      <c r="I3394" s="65"/>
    </row>
    <row r="3395" spans="5:9" ht="12.75">
      <c r="E3395" s="65"/>
      <c r="F3395" s="65"/>
      <c r="G3395" s="65"/>
      <c r="H3395" s="65"/>
      <c r="I3395" s="65"/>
    </row>
    <row r="3396" spans="5:9" ht="12.75">
      <c r="E3396" s="65"/>
      <c r="F3396" s="65"/>
      <c r="G3396" s="65"/>
      <c r="H3396" s="65"/>
      <c r="I3396" s="65"/>
    </row>
    <row r="3397" spans="5:9" ht="12.75">
      <c r="E3397" s="65"/>
      <c r="F3397" s="65"/>
      <c r="G3397" s="65"/>
      <c r="H3397" s="65"/>
      <c r="I3397" s="65"/>
    </row>
    <row r="3398" spans="5:9" ht="12.75">
      <c r="E3398" s="65"/>
      <c r="F3398" s="65"/>
      <c r="G3398" s="65"/>
      <c r="H3398" s="65"/>
      <c r="I3398" s="65"/>
    </row>
    <row r="3399" spans="5:9" ht="12.75">
      <c r="E3399" s="65"/>
      <c r="F3399" s="65"/>
      <c r="G3399" s="65"/>
      <c r="H3399" s="65"/>
      <c r="I3399" s="65"/>
    </row>
    <row r="3400" spans="5:9" ht="12.75">
      <c r="E3400" s="65"/>
      <c r="F3400" s="65"/>
      <c r="G3400" s="65"/>
      <c r="H3400" s="65"/>
      <c r="I3400" s="65"/>
    </row>
    <row r="3401" spans="5:9" ht="12.75">
      <c r="E3401" s="65"/>
      <c r="F3401" s="65"/>
      <c r="G3401" s="65"/>
      <c r="H3401" s="65"/>
      <c r="I3401" s="65"/>
    </row>
    <row r="3402" spans="5:9" ht="12.75">
      <c r="E3402" s="65"/>
      <c r="F3402" s="65"/>
      <c r="G3402" s="65"/>
      <c r="H3402" s="65"/>
      <c r="I3402" s="65"/>
    </row>
    <row r="3403" spans="5:9" ht="12.75">
      <c r="E3403" s="65"/>
      <c r="F3403" s="65"/>
      <c r="G3403" s="65"/>
      <c r="H3403" s="65"/>
      <c r="I3403" s="65"/>
    </row>
    <row r="3404" spans="5:9" ht="12.75">
      <c r="E3404" s="65"/>
      <c r="F3404" s="65"/>
      <c r="G3404" s="65"/>
      <c r="H3404" s="65"/>
      <c r="I3404" s="65"/>
    </row>
    <row r="3405" spans="5:9" ht="12.75">
      <c r="E3405" s="65"/>
      <c r="F3405" s="65"/>
      <c r="G3405" s="65"/>
      <c r="H3405" s="65"/>
      <c r="I3405" s="65"/>
    </row>
    <row r="3406" spans="5:9" ht="12.75">
      <c r="E3406" s="65"/>
      <c r="F3406" s="65"/>
      <c r="G3406" s="65"/>
      <c r="H3406" s="65"/>
      <c r="I3406" s="65"/>
    </row>
    <row r="3407" spans="5:9" ht="12.75">
      <c r="E3407" s="65"/>
      <c r="F3407" s="65"/>
      <c r="G3407" s="65"/>
      <c r="H3407" s="65"/>
      <c r="I3407" s="65"/>
    </row>
    <row r="3408" spans="5:9" ht="12.75">
      <c r="E3408" s="65"/>
      <c r="F3408" s="65"/>
      <c r="G3408" s="65"/>
      <c r="H3408" s="65"/>
      <c r="I3408" s="65"/>
    </row>
    <row r="3409" spans="5:9" ht="12.75">
      <c r="E3409" s="65"/>
      <c r="F3409" s="65"/>
      <c r="G3409" s="65"/>
      <c r="H3409" s="65"/>
      <c r="I3409" s="65"/>
    </row>
    <row r="3410" spans="5:9" ht="12.75">
      <c r="E3410" s="65"/>
      <c r="F3410" s="65"/>
      <c r="G3410" s="65"/>
      <c r="H3410" s="65"/>
      <c r="I3410" s="65"/>
    </row>
    <row r="3411" spans="5:9" ht="12.75">
      <c r="E3411" s="65"/>
      <c r="F3411" s="65"/>
      <c r="G3411" s="65"/>
      <c r="H3411" s="65"/>
      <c r="I3411" s="65"/>
    </row>
    <row r="3412" spans="5:9" ht="12.75">
      <c r="E3412" s="65"/>
      <c r="F3412" s="65"/>
      <c r="G3412" s="65"/>
      <c r="H3412" s="65"/>
      <c r="I3412" s="65"/>
    </row>
    <row r="3413" spans="5:9" ht="12.75">
      <c r="E3413" s="65"/>
      <c r="F3413" s="65"/>
      <c r="G3413" s="65"/>
      <c r="H3413" s="65"/>
      <c r="I3413" s="65"/>
    </row>
    <row r="3414" spans="5:9" ht="12.75">
      <c r="E3414" s="65"/>
      <c r="F3414" s="65"/>
      <c r="G3414" s="65"/>
      <c r="H3414" s="65"/>
      <c r="I3414" s="65"/>
    </row>
    <row r="3415" spans="5:9" ht="12.75">
      <c r="E3415" s="65"/>
      <c r="F3415" s="65"/>
      <c r="G3415" s="65"/>
      <c r="H3415" s="65"/>
      <c r="I3415" s="65"/>
    </row>
    <row r="3416" spans="5:9" ht="12.75">
      <c r="E3416" s="65"/>
      <c r="F3416" s="65"/>
      <c r="G3416" s="65"/>
      <c r="H3416" s="65"/>
      <c r="I3416" s="65"/>
    </row>
    <row r="3417" spans="5:9" ht="12.75">
      <c r="E3417" s="65"/>
      <c r="F3417" s="65"/>
      <c r="G3417" s="65"/>
      <c r="H3417" s="65"/>
      <c r="I3417" s="65"/>
    </row>
    <row r="3418" spans="5:9" ht="12.75">
      <c r="E3418" s="65"/>
      <c r="F3418" s="65"/>
      <c r="G3418" s="65"/>
      <c r="H3418" s="65"/>
      <c r="I3418" s="65"/>
    </row>
    <row r="3419" spans="5:9" ht="12.75">
      <c r="E3419" s="65"/>
      <c r="F3419" s="65"/>
      <c r="G3419" s="65"/>
      <c r="H3419" s="65"/>
      <c r="I3419" s="65"/>
    </row>
    <row r="3420" spans="5:9" ht="12.75">
      <c r="E3420" s="65"/>
      <c r="F3420" s="65"/>
      <c r="G3420" s="65"/>
      <c r="H3420" s="65"/>
      <c r="I3420" s="65"/>
    </row>
    <row r="3421" spans="5:9" ht="12.75">
      <c r="E3421" s="65"/>
      <c r="F3421" s="65"/>
      <c r="G3421" s="65"/>
      <c r="H3421" s="65"/>
      <c r="I3421" s="65"/>
    </row>
    <row r="3422" spans="5:9" ht="12.75">
      <c r="E3422" s="65"/>
      <c r="F3422" s="65"/>
      <c r="G3422" s="65"/>
      <c r="H3422" s="65"/>
      <c r="I3422" s="65"/>
    </row>
    <row r="3423" spans="5:9" ht="12.75">
      <c r="E3423" s="65"/>
      <c r="F3423" s="65"/>
      <c r="G3423" s="65"/>
      <c r="H3423" s="65"/>
      <c r="I3423" s="65"/>
    </row>
    <row r="3424" spans="5:9" ht="12.75">
      <c r="E3424" s="65"/>
      <c r="F3424" s="65"/>
      <c r="G3424" s="65"/>
      <c r="H3424" s="65"/>
      <c r="I3424" s="65"/>
    </row>
    <row r="3425" spans="5:9" ht="12.75">
      <c r="E3425" s="65"/>
      <c r="F3425" s="65"/>
      <c r="G3425" s="65"/>
      <c r="H3425" s="65"/>
      <c r="I3425" s="65"/>
    </row>
    <row r="3426" spans="5:9" ht="12.75">
      <c r="E3426" s="65"/>
      <c r="F3426" s="65"/>
      <c r="G3426" s="65"/>
      <c r="H3426" s="65"/>
      <c r="I3426" s="65"/>
    </row>
    <row r="3427" spans="5:9" ht="12.75">
      <c r="E3427" s="65"/>
      <c r="F3427" s="65"/>
      <c r="G3427" s="65"/>
      <c r="H3427" s="65"/>
      <c r="I3427" s="65"/>
    </row>
    <row r="3428" spans="5:9" ht="12.75">
      <c r="E3428" s="65"/>
      <c r="F3428" s="65"/>
      <c r="G3428" s="65"/>
      <c r="H3428" s="65"/>
      <c r="I3428" s="65"/>
    </row>
    <row r="3429" spans="5:9" ht="12.75">
      <c r="E3429" s="65"/>
      <c r="F3429" s="65"/>
      <c r="G3429" s="65"/>
      <c r="H3429" s="65"/>
      <c r="I3429" s="65"/>
    </row>
    <row r="3430" spans="5:9" ht="12.75">
      <c r="E3430" s="65"/>
      <c r="F3430" s="65"/>
      <c r="G3430" s="65"/>
      <c r="H3430" s="65"/>
      <c r="I3430" s="65"/>
    </row>
    <row r="3431" spans="5:9" ht="12.75">
      <c r="E3431" s="65"/>
      <c r="F3431" s="65"/>
      <c r="G3431" s="65"/>
      <c r="H3431" s="65"/>
      <c r="I3431" s="65"/>
    </row>
    <row r="3432" spans="5:9" ht="12.75">
      <c r="E3432" s="65"/>
      <c r="F3432" s="65"/>
      <c r="G3432" s="65"/>
      <c r="H3432" s="65"/>
      <c r="I3432" s="65"/>
    </row>
    <row r="3433" spans="5:9" ht="12.75">
      <c r="E3433" s="65"/>
      <c r="F3433" s="65"/>
      <c r="G3433" s="65"/>
      <c r="H3433" s="65"/>
      <c r="I3433" s="65"/>
    </row>
    <row r="3434" spans="5:9" ht="12.75">
      <c r="E3434" s="65"/>
      <c r="F3434" s="65"/>
      <c r="G3434" s="65"/>
      <c r="H3434" s="65"/>
      <c r="I3434" s="65"/>
    </row>
    <row r="3435" spans="5:9" ht="12.75">
      <c r="E3435" s="65"/>
      <c r="F3435" s="65"/>
      <c r="G3435" s="65"/>
      <c r="H3435" s="65"/>
      <c r="I3435" s="65"/>
    </row>
    <row r="3436" spans="5:9" ht="12.75">
      <c r="E3436" s="65"/>
      <c r="F3436" s="65"/>
      <c r="G3436" s="65"/>
      <c r="H3436" s="65"/>
      <c r="I3436" s="65"/>
    </row>
    <row r="3437" spans="5:9" ht="12.75">
      <c r="E3437" s="65"/>
      <c r="F3437" s="65"/>
      <c r="G3437" s="65"/>
      <c r="H3437" s="65"/>
      <c r="I3437" s="65"/>
    </row>
    <row r="3438" spans="5:9" ht="12.75">
      <c r="E3438" s="65"/>
      <c r="F3438" s="65"/>
      <c r="G3438" s="65"/>
      <c r="H3438" s="65"/>
      <c r="I3438" s="65"/>
    </row>
    <row r="3439" spans="5:9" ht="12.75">
      <c r="E3439" s="65"/>
      <c r="F3439" s="65"/>
      <c r="G3439" s="65"/>
      <c r="H3439" s="65"/>
      <c r="I3439" s="65"/>
    </row>
    <row r="3440" spans="5:9" ht="12.75">
      <c r="E3440" s="65"/>
      <c r="F3440" s="65"/>
      <c r="G3440" s="65"/>
      <c r="H3440" s="65"/>
      <c r="I3440" s="65"/>
    </row>
    <row r="3441" spans="5:9" ht="12.75">
      <c r="E3441" s="65"/>
      <c r="F3441" s="65"/>
      <c r="G3441" s="65"/>
      <c r="H3441" s="65"/>
      <c r="I3441" s="65"/>
    </row>
    <row r="3442" spans="5:9" ht="12.75">
      <c r="E3442" s="65"/>
      <c r="F3442" s="65"/>
      <c r="G3442" s="65"/>
      <c r="H3442" s="65"/>
      <c r="I3442" s="65"/>
    </row>
    <row r="3443" spans="5:9" ht="12.75">
      <c r="E3443" s="65"/>
      <c r="F3443" s="65"/>
      <c r="G3443" s="65"/>
      <c r="H3443" s="65"/>
      <c r="I3443" s="65"/>
    </row>
    <row r="3444" spans="5:9" ht="12.75">
      <c r="E3444" s="65"/>
      <c r="F3444" s="65"/>
      <c r="G3444" s="65"/>
      <c r="H3444" s="65"/>
      <c r="I3444" s="65"/>
    </row>
    <row r="3445" spans="5:9" ht="12.75">
      <c r="E3445" s="65"/>
      <c r="F3445" s="65"/>
      <c r="G3445" s="65"/>
      <c r="H3445" s="65"/>
      <c r="I3445" s="65"/>
    </row>
    <row r="3446" spans="5:9" ht="12.75">
      <c r="E3446" s="65"/>
      <c r="F3446" s="65"/>
      <c r="G3446" s="65"/>
      <c r="H3446" s="65"/>
      <c r="I3446" s="65"/>
    </row>
    <row r="3447" spans="5:9" ht="12.75">
      <c r="E3447" s="65"/>
      <c r="F3447" s="65"/>
      <c r="G3447" s="65"/>
      <c r="H3447" s="65"/>
      <c r="I3447" s="65"/>
    </row>
    <row r="3448" spans="5:9" ht="12.75">
      <c r="E3448" s="65"/>
      <c r="F3448" s="65"/>
      <c r="G3448" s="65"/>
      <c r="H3448" s="65"/>
      <c r="I3448" s="65"/>
    </row>
    <row r="3449" spans="5:9" ht="12.75">
      <c r="E3449" s="65"/>
      <c r="F3449" s="65"/>
      <c r="G3449" s="65"/>
      <c r="H3449" s="65"/>
      <c r="I3449" s="65"/>
    </row>
    <row r="3450" spans="5:9" ht="12.75">
      <c r="E3450" s="65"/>
      <c r="F3450" s="65"/>
      <c r="G3450" s="65"/>
      <c r="H3450" s="65"/>
      <c r="I3450" s="65"/>
    </row>
    <row r="3451" spans="5:9" ht="12.75">
      <c r="E3451" s="65"/>
      <c r="F3451" s="65"/>
      <c r="G3451" s="65"/>
      <c r="H3451" s="65"/>
      <c r="I3451" s="65"/>
    </row>
    <row r="3452" spans="5:9" ht="12.75">
      <c r="E3452" s="65"/>
      <c r="F3452" s="65"/>
      <c r="G3452" s="65"/>
      <c r="H3452" s="65"/>
      <c r="I3452" s="65"/>
    </row>
    <row r="3453" spans="5:9" ht="12.75">
      <c r="E3453" s="65"/>
      <c r="F3453" s="65"/>
      <c r="G3453" s="65"/>
      <c r="H3453" s="65"/>
      <c r="I3453" s="65"/>
    </row>
    <row r="3454" spans="5:9" ht="12.75">
      <c r="E3454" s="65"/>
      <c r="F3454" s="65"/>
      <c r="G3454" s="65"/>
      <c r="H3454" s="65"/>
      <c r="I3454" s="65"/>
    </row>
    <row r="3455" spans="5:9" ht="12.75">
      <c r="E3455" s="65"/>
      <c r="F3455" s="65"/>
      <c r="G3455" s="65"/>
      <c r="H3455" s="65"/>
      <c r="I3455" s="65"/>
    </row>
    <row r="3456" spans="5:9" ht="12.75">
      <c r="E3456" s="65"/>
      <c r="F3456" s="65"/>
      <c r="G3456" s="65"/>
      <c r="H3456" s="65"/>
      <c r="I3456" s="65"/>
    </row>
    <row r="3457" spans="5:9" ht="12.75">
      <c r="E3457" s="65"/>
      <c r="F3457" s="65"/>
      <c r="G3457" s="65"/>
      <c r="H3457" s="65"/>
      <c r="I3457" s="65"/>
    </row>
    <row r="3458" spans="5:9" ht="12.75">
      <c r="E3458" s="65"/>
      <c r="F3458" s="65"/>
      <c r="G3458" s="65"/>
      <c r="H3458" s="65"/>
      <c r="I3458" s="65"/>
    </row>
    <row r="3459" spans="5:9" ht="12.75">
      <c r="E3459" s="65"/>
      <c r="F3459" s="65"/>
      <c r="G3459" s="65"/>
      <c r="H3459" s="65"/>
      <c r="I3459" s="65"/>
    </row>
    <row r="3460" spans="5:9" ht="12.75">
      <c r="E3460" s="65"/>
      <c r="F3460" s="65"/>
      <c r="G3460" s="65"/>
      <c r="H3460" s="65"/>
      <c r="I3460" s="65"/>
    </row>
    <row r="3461" spans="5:9" ht="12.75">
      <c r="E3461" s="65"/>
      <c r="F3461" s="65"/>
      <c r="G3461" s="65"/>
      <c r="H3461" s="65"/>
      <c r="I3461" s="65"/>
    </row>
    <row r="3462" spans="5:9" ht="12.75">
      <c r="E3462" s="65"/>
      <c r="F3462" s="65"/>
      <c r="G3462" s="65"/>
      <c r="H3462" s="65"/>
      <c r="I3462" s="65"/>
    </row>
    <row r="3463" spans="5:9" ht="12.75">
      <c r="E3463" s="65"/>
      <c r="F3463" s="65"/>
      <c r="G3463" s="65"/>
      <c r="H3463" s="65"/>
      <c r="I3463" s="65"/>
    </row>
    <row r="3464" spans="5:9" ht="12.75">
      <c r="E3464" s="65"/>
      <c r="F3464" s="65"/>
      <c r="G3464" s="65"/>
      <c r="H3464" s="65"/>
      <c r="I3464" s="65"/>
    </row>
    <row r="3465" spans="5:9" ht="12.75">
      <c r="E3465" s="65"/>
      <c r="F3465" s="65"/>
      <c r="G3465" s="65"/>
      <c r="H3465" s="65"/>
      <c r="I3465" s="65"/>
    </row>
    <row r="3466" spans="5:9" ht="12.75">
      <c r="E3466" s="65"/>
      <c r="F3466" s="65"/>
      <c r="G3466" s="65"/>
      <c r="H3466" s="65"/>
      <c r="I3466" s="65"/>
    </row>
    <row r="3467" spans="5:9" ht="12.75">
      <c r="E3467" s="65"/>
      <c r="F3467" s="65"/>
      <c r="G3467" s="65"/>
      <c r="H3467" s="65"/>
      <c r="I3467" s="65"/>
    </row>
    <row r="3468" spans="5:9" ht="12.75">
      <c r="E3468" s="65"/>
      <c r="F3468" s="65"/>
      <c r="G3468" s="65"/>
      <c r="H3468" s="65"/>
      <c r="I3468" s="65"/>
    </row>
    <row r="3469" spans="5:9" ht="12.75">
      <c r="E3469" s="65"/>
      <c r="F3469" s="65"/>
      <c r="G3469" s="65"/>
      <c r="H3469" s="65"/>
      <c r="I3469" s="65"/>
    </row>
    <row r="3470" spans="5:9" ht="12.75">
      <c r="E3470" s="65"/>
      <c r="F3470" s="65"/>
      <c r="G3470" s="65"/>
      <c r="H3470" s="65"/>
      <c r="I3470" s="65"/>
    </row>
    <row r="3471" spans="5:9" ht="12.75">
      <c r="E3471" s="65"/>
      <c r="F3471" s="65"/>
      <c r="G3471" s="65"/>
      <c r="H3471" s="65"/>
      <c r="I3471" s="65"/>
    </row>
    <row r="3472" spans="5:9" ht="12.75">
      <c r="E3472" s="65"/>
      <c r="F3472" s="65"/>
      <c r="G3472" s="65"/>
      <c r="H3472" s="65"/>
      <c r="I3472" s="65"/>
    </row>
    <row r="3473" spans="5:9" ht="12.75">
      <c r="E3473" s="65"/>
      <c r="F3473" s="65"/>
      <c r="G3473" s="65"/>
      <c r="H3473" s="65"/>
      <c r="I3473" s="65"/>
    </row>
    <row r="3474" spans="5:9" ht="12.75">
      <c r="E3474" s="65"/>
      <c r="F3474" s="65"/>
      <c r="G3474" s="65"/>
      <c r="H3474" s="65"/>
      <c r="I3474" s="65"/>
    </row>
    <row r="3475" spans="5:9" ht="12.75">
      <c r="E3475" s="65"/>
      <c r="F3475" s="65"/>
      <c r="G3475" s="65"/>
      <c r="H3475" s="65"/>
      <c r="I3475" s="65"/>
    </row>
    <row r="3476" spans="5:9" ht="12.75">
      <c r="E3476" s="65"/>
      <c r="F3476" s="65"/>
      <c r="G3476" s="65"/>
      <c r="H3476" s="65"/>
      <c r="I3476" s="65"/>
    </row>
    <row r="3477" spans="5:9" ht="12.75">
      <c r="E3477" s="65"/>
      <c r="F3477" s="65"/>
      <c r="G3477" s="65"/>
      <c r="H3477" s="65"/>
      <c r="I3477" s="65"/>
    </row>
    <row r="3478" spans="5:9" ht="12.75">
      <c r="E3478" s="65"/>
      <c r="F3478" s="65"/>
      <c r="G3478" s="65"/>
      <c r="H3478" s="65"/>
      <c r="I3478" s="65"/>
    </row>
    <row r="3479" spans="5:9" ht="12.75">
      <c r="E3479" s="65"/>
      <c r="F3479" s="65"/>
      <c r="G3479" s="65"/>
      <c r="H3479" s="65"/>
      <c r="I3479" s="65"/>
    </row>
    <row r="3480" spans="5:9" ht="12.75">
      <c r="E3480" s="65"/>
      <c r="F3480" s="65"/>
      <c r="G3480" s="65"/>
      <c r="H3480" s="65"/>
      <c r="I3480" s="65"/>
    </row>
    <row r="3481" spans="5:9" ht="12.75">
      <c r="E3481" s="65"/>
      <c r="F3481" s="65"/>
      <c r="G3481" s="65"/>
      <c r="H3481" s="65"/>
      <c r="I3481" s="65"/>
    </row>
    <row r="3482" spans="5:9" ht="12.75">
      <c r="E3482" s="65"/>
      <c r="F3482" s="65"/>
      <c r="G3482" s="65"/>
      <c r="H3482" s="65"/>
      <c r="I3482" s="65"/>
    </row>
    <row r="3483" spans="5:9" ht="12.75">
      <c r="E3483" s="65"/>
      <c r="F3483" s="65"/>
      <c r="G3483" s="65"/>
      <c r="H3483" s="65"/>
      <c r="I3483" s="65"/>
    </row>
    <row r="3484" spans="5:9" ht="12.75">
      <c r="E3484" s="65"/>
      <c r="F3484" s="65"/>
      <c r="G3484" s="65"/>
      <c r="H3484" s="65"/>
      <c r="I3484" s="65"/>
    </row>
    <row r="3485" spans="5:9" ht="12.75">
      <c r="E3485" s="65"/>
      <c r="F3485" s="65"/>
      <c r="G3485" s="65"/>
      <c r="H3485" s="65"/>
      <c r="I3485" s="65"/>
    </row>
    <row r="3486" spans="5:9" ht="12.75">
      <c r="E3486" s="65"/>
      <c r="F3486" s="65"/>
      <c r="G3486" s="65"/>
      <c r="H3486" s="65"/>
      <c r="I3486" s="65"/>
    </row>
    <row r="3487" spans="5:9" ht="12.75">
      <c r="E3487" s="65"/>
      <c r="F3487" s="65"/>
      <c r="G3487" s="65"/>
      <c r="H3487" s="65"/>
      <c r="I3487" s="65"/>
    </row>
    <row r="3488" spans="5:9" ht="12.75">
      <c r="E3488" s="65"/>
      <c r="F3488" s="65"/>
      <c r="G3488" s="65"/>
      <c r="H3488" s="65"/>
      <c r="I3488" s="65"/>
    </row>
    <row r="3489" spans="5:9" ht="12.75">
      <c r="E3489" s="65"/>
      <c r="F3489" s="65"/>
      <c r="G3489" s="65"/>
      <c r="H3489" s="65"/>
      <c r="I3489" s="65"/>
    </row>
    <row r="3490" spans="5:9" ht="12.75">
      <c r="E3490" s="65"/>
      <c r="F3490" s="65"/>
      <c r="G3490" s="65"/>
      <c r="H3490" s="65"/>
      <c r="I3490" s="65"/>
    </row>
    <row r="3491" spans="5:9" ht="12.75">
      <c r="E3491" s="65"/>
      <c r="F3491" s="65"/>
      <c r="G3491" s="65"/>
      <c r="H3491" s="65"/>
      <c r="I3491" s="65"/>
    </row>
    <row r="3492" spans="5:9" ht="12.75">
      <c r="E3492" s="65"/>
      <c r="F3492" s="65"/>
      <c r="G3492" s="65"/>
      <c r="H3492" s="65"/>
      <c r="I3492" s="65"/>
    </row>
    <row r="3493" spans="5:9" ht="12.75">
      <c r="E3493" s="65"/>
      <c r="F3493" s="65"/>
      <c r="G3493" s="65"/>
      <c r="H3493" s="65"/>
      <c r="I3493" s="65"/>
    </row>
    <row r="3494" spans="5:9" ht="12.75">
      <c r="E3494" s="65"/>
      <c r="F3494" s="65"/>
      <c r="G3494" s="65"/>
      <c r="H3494" s="65"/>
      <c r="I3494" s="65"/>
    </row>
    <row r="3495" spans="5:9" ht="12.75">
      <c r="E3495" s="65"/>
      <c r="F3495" s="65"/>
      <c r="G3495" s="65"/>
      <c r="H3495" s="65"/>
      <c r="I3495" s="65"/>
    </row>
    <row r="3496" spans="5:9" ht="12.75">
      <c r="E3496" s="65"/>
      <c r="F3496" s="65"/>
      <c r="G3496" s="65"/>
      <c r="H3496" s="65"/>
      <c r="I3496" s="65"/>
    </row>
    <row r="3497" spans="5:9" ht="12.75">
      <c r="E3497" s="65"/>
      <c r="F3497" s="65"/>
      <c r="G3497" s="65"/>
      <c r="H3497" s="65"/>
      <c r="I3497" s="65"/>
    </row>
    <row r="3498" spans="5:9" ht="12.75">
      <c r="E3498" s="65"/>
      <c r="F3498" s="65"/>
      <c r="G3498" s="65"/>
      <c r="H3498" s="65"/>
      <c r="I3498" s="65"/>
    </row>
    <row r="3499" spans="5:9" ht="12.75">
      <c r="E3499" s="65"/>
      <c r="F3499" s="65"/>
      <c r="G3499" s="65"/>
      <c r="H3499" s="65"/>
      <c r="I3499" s="65"/>
    </row>
    <row r="3500" spans="5:9" ht="12.75">
      <c r="E3500" s="65"/>
      <c r="F3500" s="65"/>
      <c r="G3500" s="65"/>
      <c r="H3500" s="65"/>
      <c r="I3500" s="65"/>
    </row>
    <row r="3501" spans="5:9" ht="12.75">
      <c r="E3501" s="65"/>
      <c r="F3501" s="65"/>
      <c r="G3501" s="65"/>
      <c r="H3501" s="65"/>
      <c r="I3501" s="65"/>
    </row>
    <row r="3502" spans="5:9" ht="12.75">
      <c r="E3502" s="65"/>
      <c r="F3502" s="65"/>
      <c r="G3502" s="65"/>
      <c r="H3502" s="65"/>
      <c r="I3502" s="65"/>
    </row>
    <row r="3503" spans="5:9" ht="12.75">
      <c r="E3503" s="65"/>
      <c r="F3503" s="65"/>
      <c r="G3503" s="65"/>
      <c r="H3503" s="65"/>
      <c r="I3503" s="65"/>
    </row>
    <row r="3504" spans="5:9" ht="12.75">
      <c r="E3504" s="65"/>
      <c r="F3504" s="65"/>
      <c r="G3504" s="65"/>
      <c r="H3504" s="65"/>
      <c r="I3504" s="65"/>
    </row>
    <row r="3505" spans="5:9" ht="12.75">
      <c r="E3505" s="65"/>
      <c r="F3505" s="65"/>
      <c r="G3505" s="65"/>
      <c r="H3505" s="65"/>
      <c r="I3505" s="65"/>
    </row>
    <row r="3506" spans="5:9" ht="12.75">
      <c r="E3506" s="65"/>
      <c r="F3506" s="65"/>
      <c r="G3506" s="65"/>
      <c r="H3506" s="65"/>
      <c r="I3506" s="65"/>
    </row>
    <row r="3507" spans="5:9" ht="12.75">
      <c r="E3507" s="65"/>
      <c r="F3507" s="65"/>
      <c r="G3507" s="65"/>
      <c r="H3507" s="65"/>
      <c r="I3507" s="65"/>
    </row>
    <row r="3508" spans="5:9" ht="12.75">
      <c r="E3508" s="65"/>
      <c r="F3508" s="65"/>
      <c r="G3508" s="65"/>
      <c r="H3508" s="65"/>
      <c r="I3508" s="65"/>
    </row>
    <row r="3509" spans="5:9" ht="12.75">
      <c r="E3509" s="65"/>
      <c r="F3509" s="65"/>
      <c r="G3509" s="65"/>
      <c r="H3509" s="65"/>
      <c r="I3509" s="65"/>
    </row>
    <row r="3510" spans="5:9" ht="12.75">
      <c r="E3510" s="65"/>
      <c r="F3510" s="65"/>
      <c r="G3510" s="65"/>
      <c r="H3510" s="65"/>
      <c r="I3510" s="65"/>
    </row>
    <row r="3511" spans="5:9" ht="12.75">
      <c r="E3511" s="65"/>
      <c r="F3511" s="65"/>
      <c r="G3511" s="65"/>
      <c r="H3511" s="65"/>
      <c r="I3511" s="65"/>
    </row>
    <row r="3512" spans="5:9" ht="12.75">
      <c r="E3512" s="65"/>
      <c r="F3512" s="65"/>
      <c r="G3512" s="65"/>
      <c r="H3512" s="65"/>
      <c r="I3512" s="65"/>
    </row>
    <row r="3513" spans="5:9" ht="12.75">
      <c r="E3513" s="65"/>
      <c r="F3513" s="65"/>
      <c r="G3513" s="65"/>
      <c r="H3513" s="65"/>
      <c r="I3513" s="65"/>
    </row>
    <row r="3514" spans="5:9" ht="12.75">
      <c r="E3514" s="65"/>
      <c r="F3514" s="65"/>
      <c r="G3514" s="65"/>
      <c r="H3514" s="65"/>
      <c r="I3514" s="65"/>
    </row>
    <row r="3515" spans="5:9" ht="12.75">
      <c r="E3515" s="65"/>
      <c r="F3515" s="65"/>
      <c r="G3515" s="65"/>
      <c r="H3515" s="65"/>
      <c r="I3515" s="65"/>
    </row>
    <row r="3516" spans="5:9" ht="12.75">
      <c r="E3516" s="65"/>
      <c r="F3516" s="65"/>
      <c r="G3516" s="65"/>
      <c r="H3516" s="65"/>
      <c r="I3516" s="65"/>
    </row>
    <row r="3517" spans="5:9" ht="12.75">
      <c r="E3517" s="65"/>
      <c r="F3517" s="65"/>
      <c r="G3517" s="65"/>
      <c r="H3517" s="65"/>
      <c r="I3517" s="65"/>
    </row>
    <row r="3518" spans="5:9" ht="12.75">
      <c r="E3518" s="65"/>
      <c r="F3518" s="65"/>
      <c r="G3518" s="65"/>
      <c r="H3518" s="65"/>
      <c r="I3518" s="65"/>
    </row>
    <row r="3519" spans="5:9" ht="12.75">
      <c r="E3519" s="65"/>
      <c r="F3519" s="65"/>
      <c r="G3519" s="65"/>
      <c r="H3519" s="65"/>
      <c r="I3519" s="65"/>
    </row>
    <row r="3520" spans="5:9" ht="12.75">
      <c r="E3520" s="65"/>
      <c r="F3520" s="65"/>
      <c r="G3520" s="65"/>
      <c r="H3520" s="65"/>
      <c r="I3520" s="65"/>
    </row>
    <row r="3521" spans="5:9" ht="12.75">
      <c r="E3521" s="65"/>
      <c r="F3521" s="65"/>
      <c r="G3521" s="65"/>
      <c r="H3521" s="65"/>
      <c r="I3521" s="65"/>
    </row>
    <row r="3522" spans="5:9" ht="12.75">
      <c r="E3522" s="65"/>
      <c r="F3522" s="65"/>
      <c r="G3522" s="65"/>
      <c r="H3522" s="65"/>
      <c r="I3522" s="65"/>
    </row>
    <row r="3523" spans="5:9" ht="12.75">
      <c r="E3523" s="65"/>
      <c r="F3523" s="65"/>
      <c r="G3523" s="65"/>
      <c r="H3523" s="65"/>
      <c r="I3523" s="65"/>
    </row>
    <row r="3524" spans="5:9" ht="12.75">
      <c r="E3524" s="65"/>
      <c r="F3524" s="65"/>
      <c r="G3524" s="65"/>
      <c r="H3524" s="65"/>
      <c r="I3524" s="65"/>
    </row>
    <row r="3525" spans="5:9" ht="12.75">
      <c r="E3525" s="65"/>
      <c r="F3525" s="65"/>
      <c r="G3525" s="65"/>
      <c r="H3525" s="65"/>
      <c r="I3525" s="65"/>
    </row>
    <row r="3526" spans="5:9" ht="12.75">
      <c r="E3526" s="65"/>
      <c r="F3526" s="65"/>
      <c r="G3526" s="65"/>
      <c r="H3526" s="65"/>
      <c r="I3526" s="65"/>
    </row>
    <row r="3527" spans="5:9" ht="12.75">
      <c r="E3527" s="65"/>
      <c r="F3527" s="65"/>
      <c r="G3527" s="65"/>
      <c r="H3527" s="65"/>
      <c r="I3527" s="65"/>
    </row>
    <row r="3528" spans="5:9" ht="12.75">
      <c r="E3528" s="65"/>
      <c r="F3528" s="65"/>
      <c r="G3528" s="65"/>
      <c r="H3528" s="65"/>
      <c r="I3528" s="65"/>
    </row>
    <row r="3529" spans="5:9" ht="12.75">
      <c r="E3529" s="65"/>
      <c r="F3529" s="65"/>
      <c r="G3529" s="65"/>
      <c r="H3529" s="65"/>
      <c r="I3529" s="65"/>
    </row>
    <row r="3530" spans="5:9" ht="12.75">
      <c r="E3530" s="65"/>
      <c r="F3530" s="65"/>
      <c r="G3530" s="65"/>
      <c r="H3530" s="65"/>
      <c r="I3530" s="65"/>
    </row>
    <row r="3531" spans="5:9" ht="12.75">
      <c r="E3531" s="65"/>
      <c r="F3531" s="65"/>
      <c r="G3531" s="65"/>
      <c r="H3531" s="65"/>
      <c r="I3531" s="65"/>
    </row>
    <row r="3532" spans="5:9" ht="12.75">
      <c r="E3532" s="65"/>
      <c r="F3532" s="65"/>
      <c r="G3532" s="65"/>
      <c r="H3532" s="65"/>
      <c r="I3532" s="65"/>
    </row>
    <row r="3533" spans="5:9" ht="12.75">
      <c r="E3533" s="65"/>
      <c r="F3533" s="65"/>
      <c r="G3533" s="65"/>
      <c r="H3533" s="65"/>
      <c r="I3533" s="65"/>
    </row>
    <row r="3534" spans="5:9" ht="12.75">
      <c r="E3534" s="65"/>
      <c r="F3534" s="65"/>
      <c r="G3534" s="65"/>
      <c r="H3534" s="65"/>
      <c r="I3534" s="65"/>
    </row>
    <row r="3535" spans="5:9" ht="12.75">
      <c r="E3535" s="65"/>
      <c r="F3535" s="65"/>
      <c r="G3535" s="65"/>
      <c r="H3535" s="65"/>
      <c r="I3535" s="65"/>
    </row>
    <row r="3536" spans="5:9" ht="12.75">
      <c r="E3536" s="65"/>
      <c r="F3536" s="65"/>
      <c r="G3536" s="65"/>
      <c r="H3536" s="65"/>
      <c r="I3536" s="65"/>
    </row>
    <row r="3537" spans="5:9" ht="12.75">
      <c r="E3537" s="65"/>
      <c r="F3537" s="65"/>
      <c r="G3537" s="65"/>
      <c r="H3537" s="65"/>
      <c r="I3537" s="65"/>
    </row>
    <row r="3538" spans="5:9" ht="12.75">
      <c r="E3538" s="65"/>
      <c r="F3538" s="65"/>
      <c r="G3538" s="65"/>
      <c r="H3538" s="65"/>
      <c r="I3538" s="65"/>
    </row>
    <row r="3539" spans="5:9" ht="12.75">
      <c r="E3539" s="65"/>
      <c r="F3539" s="65"/>
      <c r="G3539" s="65"/>
      <c r="H3539" s="65"/>
      <c r="I3539" s="65"/>
    </row>
    <row r="3540" spans="5:9" ht="12.75">
      <c r="E3540" s="65"/>
      <c r="F3540" s="65"/>
      <c r="G3540" s="65"/>
      <c r="H3540" s="65"/>
      <c r="I3540" s="65"/>
    </row>
    <row r="3541" spans="5:9" ht="12.75">
      <c r="E3541" s="65"/>
      <c r="F3541" s="65"/>
      <c r="G3541" s="65"/>
      <c r="H3541" s="65"/>
      <c r="I3541" s="65"/>
    </row>
    <row r="3542" spans="5:9" ht="12.75">
      <c r="E3542" s="65"/>
      <c r="F3542" s="65"/>
      <c r="G3542" s="65"/>
      <c r="H3542" s="65"/>
      <c r="I3542" s="65"/>
    </row>
    <row r="3543" spans="5:9" ht="12.75">
      <c r="E3543" s="65"/>
      <c r="F3543" s="65"/>
      <c r="G3543" s="65"/>
      <c r="H3543" s="65"/>
      <c r="I3543" s="65"/>
    </row>
    <row r="3544" spans="5:9" ht="12.75">
      <c r="E3544" s="65"/>
      <c r="F3544" s="65"/>
      <c r="G3544" s="65"/>
      <c r="H3544" s="65"/>
      <c r="I3544" s="65"/>
    </row>
    <row r="3545" spans="5:9" ht="12.75">
      <c r="E3545" s="65"/>
      <c r="F3545" s="65"/>
      <c r="G3545" s="65"/>
      <c r="H3545" s="65"/>
      <c r="I3545" s="65"/>
    </row>
    <row r="3546" spans="5:9" ht="12.75">
      <c r="E3546" s="65"/>
      <c r="F3546" s="65"/>
      <c r="G3546" s="65"/>
      <c r="H3546" s="65"/>
      <c r="I3546" s="65"/>
    </row>
    <row r="3547" spans="5:9" ht="12.75">
      <c r="E3547" s="65"/>
      <c r="F3547" s="65"/>
      <c r="G3547" s="65"/>
      <c r="H3547" s="65"/>
      <c r="I3547" s="65"/>
    </row>
    <row r="3548" spans="5:9" ht="12.75">
      <c r="E3548" s="65"/>
      <c r="F3548" s="65"/>
      <c r="G3548" s="65"/>
      <c r="H3548" s="65"/>
      <c r="I3548" s="65"/>
    </row>
    <row r="3549" spans="5:9" ht="12.75">
      <c r="E3549" s="65"/>
      <c r="F3549" s="65"/>
      <c r="G3549" s="65"/>
      <c r="H3549" s="65"/>
      <c r="I3549" s="65"/>
    </row>
    <row r="3550" spans="5:9" ht="12.75">
      <c r="E3550" s="65"/>
      <c r="F3550" s="65"/>
      <c r="G3550" s="65"/>
      <c r="H3550" s="65"/>
      <c r="I3550" s="65"/>
    </row>
    <row r="3551" spans="5:9" ht="12.75">
      <c r="E3551" s="65"/>
      <c r="F3551" s="65"/>
      <c r="G3551" s="65"/>
      <c r="H3551" s="65"/>
      <c r="I3551" s="65"/>
    </row>
    <row r="3552" spans="5:9" ht="12.75">
      <c r="E3552" s="65"/>
      <c r="F3552" s="65"/>
      <c r="G3552" s="65"/>
      <c r="H3552" s="65"/>
      <c r="I3552" s="65"/>
    </row>
    <row r="3553" spans="5:9" ht="12.75">
      <c r="E3553" s="65"/>
      <c r="F3553" s="65"/>
      <c r="G3553" s="65"/>
      <c r="H3553" s="65"/>
      <c r="I3553" s="65"/>
    </row>
    <row r="3554" spans="5:9" ht="12.75">
      <c r="E3554" s="65"/>
      <c r="F3554" s="65"/>
      <c r="G3554" s="65"/>
      <c r="H3554" s="65"/>
      <c r="I3554" s="65"/>
    </row>
    <row r="3555" spans="5:9" ht="12.75">
      <c r="E3555" s="65"/>
      <c r="F3555" s="65"/>
      <c r="G3555" s="65"/>
      <c r="H3555" s="65"/>
      <c r="I3555" s="65"/>
    </row>
    <row r="3556" spans="5:9" ht="12.75">
      <c r="E3556" s="65"/>
      <c r="F3556" s="65"/>
      <c r="G3556" s="65"/>
      <c r="H3556" s="65"/>
      <c r="I3556" s="65"/>
    </row>
    <row r="3557" spans="5:9" ht="12.75">
      <c r="E3557" s="65"/>
      <c r="F3557" s="65"/>
      <c r="G3557" s="65"/>
      <c r="H3557" s="65"/>
      <c r="I3557" s="65"/>
    </row>
    <row r="3558" spans="5:9" ht="12.75">
      <c r="E3558" s="65"/>
      <c r="F3558" s="65"/>
      <c r="G3558" s="65"/>
      <c r="H3558" s="65"/>
      <c r="I3558" s="65"/>
    </row>
    <row r="3559" spans="5:9" ht="12.75">
      <c r="E3559" s="65"/>
      <c r="F3559" s="65"/>
      <c r="G3559" s="65"/>
      <c r="H3559" s="65"/>
      <c r="I3559" s="65"/>
    </row>
    <row r="3560" spans="5:9" ht="12.75">
      <c r="E3560" s="65"/>
      <c r="F3560" s="65"/>
      <c r="G3560" s="65"/>
      <c r="H3560" s="65"/>
      <c r="I3560" s="65"/>
    </row>
    <row r="3561" spans="5:9" ht="12.75">
      <c r="E3561" s="65"/>
      <c r="F3561" s="65"/>
      <c r="G3561" s="65"/>
      <c r="H3561" s="65"/>
      <c r="I3561" s="65"/>
    </row>
    <row r="3562" spans="5:9" ht="12.75">
      <c r="E3562" s="65"/>
      <c r="F3562" s="65"/>
      <c r="G3562" s="65"/>
      <c r="H3562" s="65"/>
      <c r="I3562" s="65"/>
    </row>
    <row r="3563" spans="5:9" ht="12.75">
      <c r="E3563" s="65"/>
      <c r="F3563" s="65"/>
      <c r="G3563" s="65"/>
      <c r="H3563" s="65"/>
      <c r="I3563" s="65"/>
    </row>
    <row r="3564" spans="5:9" ht="12.75">
      <c r="E3564" s="65"/>
      <c r="F3564" s="65"/>
      <c r="G3564" s="65"/>
      <c r="H3564" s="65"/>
      <c r="I3564" s="65"/>
    </row>
    <row r="3565" spans="5:9" ht="12.75">
      <c r="E3565" s="65"/>
      <c r="F3565" s="65"/>
      <c r="G3565" s="65"/>
      <c r="H3565" s="65"/>
      <c r="I3565" s="65"/>
    </row>
    <row r="3566" spans="5:9" ht="12.75">
      <c r="E3566" s="65"/>
      <c r="F3566" s="65"/>
      <c r="G3566" s="65"/>
      <c r="H3566" s="65"/>
      <c r="I3566" s="65"/>
    </row>
    <row r="3567" spans="5:9" ht="12.75">
      <c r="E3567" s="65"/>
      <c r="F3567" s="65"/>
      <c r="G3567" s="65"/>
      <c r="H3567" s="65"/>
      <c r="I3567" s="65"/>
    </row>
    <row r="3568" spans="5:9" ht="12.75">
      <c r="E3568" s="65"/>
      <c r="F3568" s="65"/>
      <c r="G3568" s="65"/>
      <c r="H3568" s="65"/>
      <c r="I3568" s="65"/>
    </row>
    <row r="3569" spans="5:9" ht="12.75">
      <c r="E3569" s="65"/>
      <c r="F3569" s="65"/>
      <c r="G3569" s="65"/>
      <c r="H3569" s="65"/>
      <c r="I3569" s="65"/>
    </row>
    <row r="3570" spans="5:9" ht="12.75">
      <c r="E3570" s="65"/>
      <c r="F3570" s="65"/>
      <c r="G3570" s="65"/>
      <c r="H3570" s="65"/>
      <c r="I3570" s="65"/>
    </row>
    <row r="3571" spans="5:9" ht="12.75">
      <c r="E3571" s="65"/>
      <c r="F3571" s="65"/>
      <c r="G3571" s="65"/>
      <c r="H3571" s="65"/>
      <c r="I3571" s="65"/>
    </row>
    <row r="3572" spans="5:9" ht="12.75">
      <c r="E3572" s="65"/>
      <c r="F3572" s="65"/>
      <c r="G3572" s="65"/>
      <c r="H3572" s="65"/>
      <c r="I3572" s="65"/>
    </row>
    <row r="3573" spans="5:9" ht="12.75">
      <c r="E3573" s="65"/>
      <c r="F3573" s="65"/>
      <c r="G3573" s="65"/>
      <c r="H3573" s="65"/>
      <c r="I3573" s="65"/>
    </row>
    <row r="3574" spans="5:9" ht="12.75">
      <c r="E3574" s="65"/>
      <c r="F3574" s="65"/>
      <c r="G3574" s="65"/>
      <c r="H3574" s="65"/>
      <c r="I3574" s="65"/>
    </row>
    <row r="3575" spans="5:9" ht="12.75">
      <c r="E3575" s="65"/>
      <c r="F3575" s="65"/>
      <c r="G3575" s="65"/>
      <c r="H3575" s="65"/>
      <c r="I3575" s="65"/>
    </row>
    <row r="3576" spans="5:9" ht="12.75">
      <c r="E3576" s="65"/>
      <c r="F3576" s="65"/>
      <c r="G3576" s="65"/>
      <c r="H3576" s="65"/>
      <c r="I3576" s="65"/>
    </row>
    <row r="3577" spans="5:9" ht="12.75">
      <c r="E3577" s="65"/>
      <c r="F3577" s="65"/>
      <c r="G3577" s="65"/>
      <c r="H3577" s="65"/>
      <c r="I3577" s="65"/>
    </row>
    <row r="3578" spans="5:9" ht="12.75">
      <c r="E3578" s="65"/>
      <c r="F3578" s="65"/>
      <c r="G3578" s="65"/>
      <c r="H3578" s="65"/>
      <c r="I3578" s="65"/>
    </row>
    <row r="3579" spans="5:9" ht="12.75">
      <c r="E3579" s="65"/>
      <c r="F3579" s="65"/>
      <c r="G3579" s="65"/>
      <c r="H3579" s="65"/>
      <c r="I3579" s="65"/>
    </row>
    <row r="3580" spans="5:9" ht="12.75">
      <c r="E3580" s="65"/>
      <c r="F3580" s="65"/>
      <c r="G3580" s="65"/>
      <c r="H3580" s="65"/>
      <c r="I3580" s="65"/>
    </row>
    <row r="3581" spans="5:9" ht="12.75">
      <c r="E3581" s="65"/>
      <c r="F3581" s="65"/>
      <c r="G3581" s="65"/>
      <c r="H3581" s="65"/>
      <c r="I3581" s="65"/>
    </row>
    <row r="3582" spans="5:9" ht="12.75">
      <c r="E3582" s="65"/>
      <c r="F3582" s="65"/>
      <c r="G3582" s="65"/>
      <c r="H3582" s="65"/>
      <c r="I3582" s="65"/>
    </row>
    <row r="3583" spans="5:9" ht="12.75">
      <c r="E3583" s="65"/>
      <c r="F3583" s="65"/>
      <c r="G3583" s="65"/>
      <c r="H3583" s="65"/>
      <c r="I3583" s="65"/>
    </row>
    <row r="3584" spans="5:9" ht="12.75">
      <c r="E3584" s="65"/>
      <c r="F3584" s="65"/>
      <c r="G3584" s="65"/>
      <c r="H3584" s="65"/>
      <c r="I3584" s="65"/>
    </row>
    <row r="3585" spans="5:9" ht="12.75">
      <c r="E3585" s="65"/>
      <c r="F3585" s="65"/>
      <c r="G3585" s="65"/>
      <c r="H3585" s="65"/>
      <c r="I3585" s="65"/>
    </row>
    <row r="3586" spans="5:9" ht="12.75">
      <c r="E3586" s="65"/>
      <c r="F3586" s="65"/>
      <c r="G3586" s="65"/>
      <c r="H3586" s="65"/>
      <c r="I3586" s="65"/>
    </row>
    <row r="3587" spans="5:9" ht="12.75">
      <c r="E3587" s="65"/>
      <c r="F3587" s="65"/>
      <c r="G3587" s="65"/>
      <c r="H3587" s="65"/>
      <c r="I3587" s="65"/>
    </row>
    <row r="3588" spans="5:9" ht="12.75">
      <c r="E3588" s="65"/>
      <c r="F3588" s="65"/>
      <c r="G3588" s="65"/>
      <c r="H3588" s="65"/>
      <c r="I3588" s="65"/>
    </row>
    <row r="3589" spans="5:9" ht="12.75">
      <c r="E3589" s="65"/>
      <c r="F3589" s="65"/>
      <c r="G3589" s="65"/>
      <c r="H3589" s="65"/>
      <c r="I3589" s="65"/>
    </row>
    <row r="3590" spans="5:9" ht="12.75">
      <c r="E3590" s="65"/>
      <c r="F3590" s="65"/>
      <c r="G3590" s="65"/>
      <c r="H3590" s="65"/>
      <c r="I3590" s="65"/>
    </row>
    <row r="3591" spans="5:9" ht="12.75">
      <c r="E3591" s="65"/>
      <c r="F3591" s="65"/>
      <c r="G3591" s="65"/>
      <c r="H3591" s="65"/>
      <c r="I3591" s="65"/>
    </row>
    <row r="3592" spans="5:9" ht="12.75">
      <c r="E3592" s="65"/>
      <c r="F3592" s="65"/>
      <c r="G3592" s="65"/>
      <c r="H3592" s="65"/>
      <c r="I3592" s="65"/>
    </row>
    <row r="3593" spans="5:9" ht="12.75">
      <c r="E3593" s="65"/>
      <c r="F3593" s="65"/>
      <c r="G3593" s="65"/>
      <c r="H3593" s="65"/>
      <c r="I3593" s="65"/>
    </row>
    <row r="3594" spans="5:9" ht="12.75">
      <c r="E3594" s="65"/>
      <c r="F3594" s="65"/>
      <c r="G3594" s="65"/>
      <c r="H3594" s="65"/>
      <c r="I3594" s="65"/>
    </row>
    <row r="3595" spans="5:9" ht="12.75">
      <c r="E3595" s="65"/>
      <c r="F3595" s="65"/>
      <c r="G3595" s="65"/>
      <c r="H3595" s="65"/>
      <c r="I3595" s="65"/>
    </row>
    <row r="3596" spans="5:9" ht="12.75">
      <c r="E3596" s="65"/>
      <c r="F3596" s="65"/>
      <c r="G3596" s="65"/>
      <c r="H3596" s="65"/>
      <c r="I3596" s="65"/>
    </row>
    <row r="3597" spans="5:9" ht="12.75">
      <c r="E3597" s="65"/>
      <c r="F3597" s="65"/>
      <c r="G3597" s="65"/>
      <c r="H3597" s="65"/>
      <c r="I3597" s="65"/>
    </row>
    <row r="3598" spans="5:9" ht="12.75">
      <c r="E3598" s="65"/>
      <c r="F3598" s="65"/>
      <c r="G3598" s="65"/>
      <c r="H3598" s="65"/>
      <c r="I3598" s="65"/>
    </row>
    <row r="3599" spans="5:9" ht="12.75">
      <c r="E3599" s="65"/>
      <c r="F3599" s="65"/>
      <c r="G3599" s="65"/>
      <c r="H3599" s="65"/>
      <c r="I3599" s="65"/>
    </row>
    <row r="3600" spans="5:9" ht="12.75">
      <c r="E3600" s="65"/>
      <c r="F3600" s="65"/>
      <c r="G3600" s="65"/>
      <c r="H3600" s="65"/>
      <c r="I3600" s="65"/>
    </row>
    <row r="3601" spans="5:9" ht="12.75">
      <c r="E3601" s="65"/>
      <c r="F3601" s="65"/>
      <c r="G3601" s="65"/>
      <c r="H3601" s="65"/>
      <c r="I3601" s="65"/>
    </row>
    <row r="3602" spans="5:9" ht="12.75">
      <c r="E3602" s="65"/>
      <c r="F3602" s="65"/>
      <c r="G3602" s="65"/>
      <c r="H3602" s="65"/>
      <c r="I3602" s="65"/>
    </row>
    <row r="3603" spans="5:9" ht="12.75">
      <c r="E3603" s="65"/>
      <c r="F3603" s="65"/>
      <c r="G3603" s="65"/>
      <c r="H3603" s="65"/>
      <c r="I3603" s="65"/>
    </row>
    <row r="3604" spans="5:9" ht="12.75">
      <c r="E3604" s="65"/>
      <c r="F3604" s="65"/>
      <c r="G3604" s="65"/>
      <c r="H3604" s="65"/>
      <c r="I3604" s="65"/>
    </row>
    <row r="3605" spans="5:9" ht="12.75">
      <c r="E3605" s="65"/>
      <c r="F3605" s="65"/>
      <c r="G3605" s="65"/>
      <c r="H3605" s="65"/>
      <c r="I3605" s="65"/>
    </row>
    <row r="3606" spans="5:9" ht="12.75">
      <c r="E3606" s="65"/>
      <c r="F3606" s="65"/>
      <c r="G3606" s="65"/>
      <c r="H3606" s="65"/>
      <c r="I3606" s="65"/>
    </row>
    <row r="3607" spans="5:9" ht="12.75">
      <c r="E3607" s="65"/>
      <c r="F3607" s="65"/>
      <c r="G3607" s="65"/>
      <c r="H3607" s="65"/>
      <c r="I3607" s="65"/>
    </row>
    <row r="3608" spans="5:9" ht="12.75">
      <c r="E3608" s="65"/>
      <c r="F3608" s="65"/>
      <c r="G3608" s="65"/>
      <c r="H3608" s="65"/>
      <c r="I3608" s="65"/>
    </row>
    <row r="3609" spans="5:9" ht="12.75">
      <c r="E3609" s="65"/>
      <c r="F3609" s="65"/>
      <c r="G3609" s="65"/>
      <c r="H3609" s="65"/>
      <c r="I3609" s="65"/>
    </row>
    <row r="3610" spans="5:9" ht="12.75">
      <c r="E3610" s="65"/>
      <c r="F3610" s="65"/>
      <c r="G3610" s="65"/>
      <c r="H3610" s="65"/>
      <c r="I3610" s="65"/>
    </row>
    <row r="3611" spans="5:9" ht="12.75">
      <c r="E3611" s="65"/>
      <c r="F3611" s="65"/>
      <c r="G3611" s="65"/>
      <c r="H3611" s="65"/>
      <c r="I3611" s="65"/>
    </row>
    <row r="3612" spans="5:9" ht="12.75">
      <c r="E3612" s="65"/>
      <c r="F3612" s="65"/>
      <c r="G3612" s="65"/>
      <c r="H3612" s="65"/>
      <c r="I3612" s="65"/>
    </row>
    <row r="3613" spans="5:9" ht="12.75">
      <c r="E3613" s="65"/>
      <c r="F3613" s="65"/>
      <c r="G3613" s="65"/>
      <c r="H3613" s="65"/>
      <c r="I3613" s="65"/>
    </row>
    <row r="3614" spans="5:9" ht="12.75">
      <c r="E3614" s="65"/>
      <c r="F3614" s="65"/>
      <c r="G3614" s="65"/>
      <c r="H3614" s="65"/>
      <c r="I3614" s="65"/>
    </row>
    <row r="3615" spans="5:9" ht="12.75">
      <c r="E3615" s="65"/>
      <c r="F3615" s="65"/>
      <c r="G3615" s="65"/>
      <c r="H3615" s="65"/>
      <c r="I3615" s="65"/>
    </row>
    <row r="3616" spans="5:9" ht="12.75">
      <c r="E3616" s="65"/>
      <c r="F3616" s="65"/>
      <c r="G3616" s="65"/>
      <c r="H3616" s="65"/>
      <c r="I3616" s="65"/>
    </row>
    <row r="3617" spans="5:9" ht="12.75">
      <c r="E3617" s="65"/>
      <c r="F3617" s="65"/>
      <c r="G3617" s="65"/>
      <c r="H3617" s="65"/>
      <c r="I3617" s="65"/>
    </row>
    <row r="3618" spans="5:9" ht="12.75">
      <c r="E3618" s="65"/>
      <c r="F3618" s="65"/>
      <c r="G3618" s="65"/>
      <c r="H3618" s="65"/>
      <c r="I3618" s="65"/>
    </row>
    <row r="3619" spans="5:9" ht="12.75">
      <c r="E3619" s="65"/>
      <c r="F3619" s="65"/>
      <c r="G3619" s="65"/>
      <c r="H3619" s="65"/>
      <c r="I3619" s="65"/>
    </row>
    <row r="3620" spans="5:9" ht="12.75">
      <c r="E3620" s="65"/>
      <c r="F3620" s="65"/>
      <c r="G3620" s="65"/>
      <c r="H3620" s="65"/>
      <c r="I3620" s="65"/>
    </row>
    <row r="3621" spans="5:9" ht="12.75">
      <c r="E3621" s="65"/>
      <c r="F3621" s="65"/>
      <c r="G3621" s="65"/>
      <c r="H3621" s="65"/>
      <c r="I3621" s="65"/>
    </row>
    <row r="3622" spans="5:9" ht="12.75">
      <c r="E3622" s="65"/>
      <c r="F3622" s="65"/>
      <c r="G3622" s="65"/>
      <c r="H3622" s="65"/>
      <c r="I3622" s="65"/>
    </row>
    <row r="3623" spans="5:9" ht="12.75">
      <c r="E3623" s="65"/>
      <c r="F3623" s="65"/>
      <c r="G3623" s="65"/>
      <c r="H3623" s="65"/>
      <c r="I3623" s="65"/>
    </row>
    <row r="3624" spans="5:9" ht="12.75">
      <c r="E3624" s="65"/>
      <c r="F3624" s="65"/>
      <c r="G3624" s="65"/>
      <c r="H3624" s="65"/>
      <c r="I3624" s="65"/>
    </row>
    <row r="3625" spans="5:9" ht="12.75">
      <c r="E3625" s="65"/>
      <c r="F3625" s="65"/>
      <c r="G3625" s="65"/>
      <c r="H3625" s="65"/>
      <c r="I3625" s="65"/>
    </row>
    <row r="3626" spans="5:9" ht="12.75">
      <c r="E3626" s="65"/>
      <c r="F3626" s="65"/>
      <c r="G3626" s="65"/>
      <c r="H3626" s="65"/>
      <c r="I3626" s="65"/>
    </row>
    <row r="3627" spans="5:9" ht="12.75">
      <c r="E3627" s="65"/>
      <c r="F3627" s="65"/>
      <c r="G3627" s="65"/>
      <c r="H3627" s="65"/>
      <c r="I3627" s="65"/>
    </row>
    <row r="3628" spans="5:9" ht="12.75">
      <c r="E3628" s="65"/>
      <c r="F3628" s="65"/>
      <c r="G3628" s="65"/>
      <c r="H3628" s="65"/>
      <c r="I3628" s="65"/>
    </row>
    <row r="3629" spans="5:9" ht="12.75">
      <c r="E3629" s="65"/>
      <c r="F3629" s="65"/>
      <c r="G3629" s="65"/>
      <c r="H3629" s="65"/>
      <c r="I3629" s="65"/>
    </row>
    <row r="3630" spans="5:9" ht="12.75">
      <c r="E3630" s="65"/>
      <c r="F3630" s="65"/>
      <c r="G3630" s="65"/>
      <c r="H3630" s="65"/>
      <c r="I3630" s="65"/>
    </row>
    <row r="3631" spans="5:9" ht="12.75">
      <c r="E3631" s="65"/>
      <c r="F3631" s="65"/>
      <c r="G3631" s="65"/>
      <c r="H3631" s="65"/>
      <c r="I3631" s="65"/>
    </row>
    <row r="3632" spans="5:9" ht="12.75">
      <c r="E3632" s="65"/>
      <c r="F3632" s="65"/>
      <c r="G3632" s="65"/>
      <c r="H3632" s="65"/>
      <c r="I3632" s="65"/>
    </row>
    <row r="3633" spans="5:9" ht="12.75">
      <c r="E3633" s="65"/>
      <c r="F3633" s="65"/>
      <c r="G3633" s="65"/>
      <c r="H3633" s="65"/>
      <c r="I3633" s="65"/>
    </row>
    <row r="3634" spans="5:9" ht="12.75">
      <c r="E3634" s="65"/>
      <c r="F3634" s="65"/>
      <c r="G3634" s="65"/>
      <c r="H3634" s="65"/>
      <c r="I3634" s="65"/>
    </row>
    <row r="3635" spans="5:9" ht="12.75">
      <c r="E3635" s="65"/>
      <c r="F3635" s="65"/>
      <c r="G3635" s="65"/>
      <c r="H3635" s="65"/>
      <c r="I3635" s="65"/>
    </row>
    <row r="3636" spans="5:9" ht="12.75">
      <c r="E3636" s="65"/>
      <c r="F3636" s="65"/>
      <c r="G3636" s="65"/>
      <c r="H3636" s="65"/>
      <c r="I3636" s="65"/>
    </row>
    <row r="3637" spans="5:9" ht="12.75">
      <c r="E3637" s="65"/>
      <c r="F3637" s="65"/>
      <c r="G3637" s="65"/>
      <c r="H3637" s="65"/>
      <c r="I3637" s="65"/>
    </row>
    <row r="3638" spans="5:9" ht="12.75">
      <c r="E3638" s="65"/>
      <c r="F3638" s="65"/>
      <c r="G3638" s="65"/>
      <c r="H3638" s="65"/>
      <c r="I3638" s="65"/>
    </row>
    <row r="3639" spans="5:9" ht="12.75">
      <c r="E3639" s="65"/>
      <c r="F3639" s="65"/>
      <c r="G3639" s="65"/>
      <c r="H3639" s="65"/>
      <c r="I3639" s="65"/>
    </row>
    <row r="3640" spans="5:9" ht="12.75">
      <c r="E3640" s="65"/>
      <c r="F3640" s="65"/>
      <c r="G3640" s="65"/>
      <c r="H3640" s="65"/>
      <c r="I3640" s="65"/>
    </row>
    <row r="3641" spans="5:9" ht="12.75">
      <c r="E3641" s="65"/>
      <c r="F3641" s="65"/>
      <c r="G3641" s="65"/>
      <c r="H3641" s="65"/>
      <c r="I3641" s="65"/>
    </row>
    <row r="3642" spans="5:9" ht="12.75">
      <c r="E3642" s="65"/>
      <c r="F3642" s="65"/>
      <c r="G3642" s="65"/>
      <c r="H3642" s="65"/>
      <c r="I3642" s="65"/>
    </row>
    <row r="3643" spans="5:9" ht="12.75">
      <c r="E3643" s="65"/>
      <c r="F3643" s="65"/>
      <c r="G3643" s="65"/>
      <c r="H3643" s="65"/>
      <c r="I3643" s="65"/>
    </row>
    <row r="3644" spans="5:9" ht="12.75">
      <c r="E3644" s="65"/>
      <c r="F3644" s="65"/>
      <c r="G3644" s="65"/>
      <c r="H3644" s="65"/>
      <c r="I3644" s="65"/>
    </row>
    <row r="3645" spans="5:9" ht="12.75">
      <c r="E3645" s="65"/>
      <c r="F3645" s="65"/>
      <c r="G3645" s="65"/>
      <c r="H3645" s="65"/>
      <c r="I3645" s="65"/>
    </row>
    <row r="3646" spans="5:9" ht="12.75">
      <c r="E3646" s="65"/>
      <c r="F3646" s="65"/>
      <c r="G3646" s="65"/>
      <c r="H3646" s="65"/>
      <c r="I3646" s="65"/>
    </row>
    <row r="3647" spans="5:9" ht="12.75">
      <c r="E3647" s="65"/>
      <c r="F3647" s="65"/>
      <c r="G3647" s="65"/>
      <c r="H3647" s="65"/>
      <c r="I3647" s="65"/>
    </row>
    <row r="3648" spans="5:9" ht="12.75">
      <c r="E3648" s="65"/>
      <c r="F3648" s="65"/>
      <c r="G3648" s="65"/>
      <c r="H3648" s="65"/>
      <c r="I3648" s="65"/>
    </row>
    <row r="3649" spans="5:9" ht="12.75">
      <c r="E3649" s="65"/>
      <c r="F3649" s="65"/>
      <c r="G3649" s="65"/>
      <c r="H3649" s="65"/>
      <c r="I3649" s="65"/>
    </row>
    <row r="3650" spans="5:9" ht="12.75">
      <c r="E3650" s="65"/>
      <c r="F3650" s="65"/>
      <c r="G3650" s="65"/>
      <c r="H3650" s="65"/>
      <c r="I3650" s="65"/>
    </row>
    <row r="3651" spans="5:9" ht="12.75">
      <c r="E3651" s="65"/>
      <c r="F3651" s="65"/>
      <c r="G3651" s="65"/>
      <c r="H3651" s="65"/>
      <c r="I3651" s="65"/>
    </row>
    <row r="3652" spans="5:9" ht="12.75">
      <c r="E3652" s="65"/>
      <c r="F3652" s="65"/>
      <c r="G3652" s="65"/>
      <c r="H3652" s="65"/>
      <c r="I3652" s="65"/>
    </row>
    <row r="3653" spans="5:9" ht="12.75">
      <c r="E3653" s="65"/>
      <c r="F3653" s="65"/>
      <c r="G3653" s="65"/>
      <c r="H3653" s="65"/>
      <c r="I3653" s="65"/>
    </row>
    <row r="3654" spans="5:9" ht="12.75">
      <c r="E3654" s="65"/>
      <c r="F3654" s="65"/>
      <c r="G3654" s="65"/>
      <c r="H3654" s="65"/>
      <c r="I3654" s="65"/>
    </row>
    <row r="3655" spans="5:9" ht="12.75">
      <c r="E3655" s="65"/>
      <c r="F3655" s="65"/>
      <c r="G3655" s="65"/>
      <c r="H3655" s="65"/>
      <c r="I3655" s="65"/>
    </row>
    <row r="3656" spans="5:9" ht="12.75">
      <c r="E3656" s="65"/>
      <c r="F3656" s="65"/>
      <c r="G3656" s="65"/>
      <c r="H3656" s="65"/>
      <c r="I3656" s="65"/>
    </row>
    <row r="3657" spans="5:9" ht="12.75">
      <c r="E3657" s="65"/>
      <c r="F3657" s="65"/>
      <c r="G3657" s="65"/>
      <c r="H3657" s="65"/>
      <c r="I3657" s="65"/>
    </row>
    <row r="3658" spans="5:9" ht="12.75">
      <c r="E3658" s="65"/>
      <c r="F3658" s="65"/>
      <c r="G3658" s="65"/>
      <c r="H3658" s="65"/>
      <c r="I3658" s="65"/>
    </row>
    <row r="3659" spans="5:9" ht="12.75">
      <c r="E3659" s="65"/>
      <c r="F3659" s="65"/>
      <c r="G3659" s="65"/>
      <c r="H3659" s="65"/>
      <c r="I3659" s="65"/>
    </row>
    <row r="3660" spans="5:9" ht="12.75">
      <c r="E3660" s="65"/>
      <c r="F3660" s="65"/>
      <c r="G3660" s="65"/>
      <c r="H3660" s="65"/>
      <c r="I3660" s="65"/>
    </row>
    <row r="3661" spans="5:9" ht="12.75">
      <c r="E3661" s="65"/>
      <c r="F3661" s="65"/>
      <c r="G3661" s="65"/>
      <c r="H3661" s="65"/>
      <c r="I3661" s="65"/>
    </row>
    <row r="3662" spans="5:9" ht="12.75">
      <c r="E3662" s="65"/>
      <c r="F3662" s="65"/>
      <c r="G3662" s="65"/>
      <c r="H3662" s="65"/>
      <c r="I3662" s="65"/>
    </row>
    <row r="3663" spans="5:9" ht="12.75">
      <c r="E3663" s="65"/>
      <c r="F3663" s="65"/>
      <c r="G3663" s="65"/>
      <c r="H3663" s="65"/>
      <c r="I3663" s="65"/>
    </row>
    <row r="3664" spans="5:9" ht="12.75">
      <c r="E3664" s="65"/>
      <c r="F3664" s="65"/>
      <c r="G3664" s="65"/>
      <c r="H3664" s="65"/>
      <c r="I3664" s="65"/>
    </row>
    <row r="3665" spans="5:9" ht="12.75">
      <c r="E3665" s="65"/>
      <c r="F3665" s="65"/>
      <c r="G3665" s="65"/>
      <c r="H3665" s="65"/>
      <c r="I3665" s="65"/>
    </row>
    <row r="3666" spans="5:9" ht="12.75">
      <c r="E3666" s="65"/>
      <c r="F3666" s="65"/>
      <c r="G3666" s="65"/>
      <c r="H3666" s="65"/>
      <c r="I3666" s="65"/>
    </row>
    <row r="3667" spans="5:9" ht="12.75">
      <c r="E3667" s="65"/>
      <c r="F3667" s="65"/>
      <c r="G3667" s="65"/>
      <c r="H3667" s="65"/>
      <c r="I3667" s="65"/>
    </row>
    <row r="3668" spans="5:9" ht="12.75">
      <c r="E3668" s="65"/>
      <c r="F3668" s="65"/>
      <c r="G3668" s="65"/>
      <c r="H3668" s="65"/>
      <c r="I3668" s="65"/>
    </row>
    <row r="3669" spans="5:9" ht="12.75">
      <c r="E3669" s="65"/>
      <c r="F3669" s="65"/>
      <c r="G3669" s="65"/>
      <c r="H3669" s="65"/>
      <c r="I3669" s="65"/>
    </row>
    <row r="3670" spans="5:9" ht="12.75">
      <c r="E3670" s="65"/>
      <c r="F3670" s="65"/>
      <c r="G3670" s="65"/>
      <c r="H3670" s="65"/>
      <c r="I3670" s="65"/>
    </row>
    <row r="3671" spans="5:9" ht="12.75">
      <c r="E3671" s="65"/>
      <c r="F3671" s="65"/>
      <c r="G3671" s="65"/>
      <c r="H3671" s="65"/>
      <c r="I3671" s="65"/>
    </row>
    <row r="3672" spans="5:9" ht="12.75">
      <c r="E3672" s="65"/>
      <c r="F3672" s="65"/>
      <c r="G3672" s="65"/>
      <c r="H3672" s="65"/>
      <c r="I3672" s="65"/>
    </row>
    <row r="3673" spans="5:9" ht="12.75">
      <c r="E3673" s="65"/>
      <c r="F3673" s="65"/>
      <c r="G3673" s="65"/>
      <c r="H3673" s="65"/>
      <c r="I3673" s="65"/>
    </row>
    <row r="3674" spans="5:9" ht="12.75">
      <c r="E3674" s="65"/>
      <c r="F3674" s="65"/>
      <c r="G3674" s="65"/>
      <c r="H3674" s="65"/>
      <c r="I3674" s="65"/>
    </row>
    <row r="3675" spans="5:9" ht="12.75">
      <c r="E3675" s="65"/>
      <c r="F3675" s="65"/>
      <c r="G3675" s="65"/>
      <c r="H3675" s="65"/>
      <c r="I3675" s="65"/>
    </row>
    <row r="3676" spans="5:9" ht="12.75">
      <c r="E3676" s="65"/>
      <c r="F3676" s="65"/>
      <c r="G3676" s="65"/>
      <c r="H3676" s="65"/>
      <c r="I3676" s="65"/>
    </row>
    <row r="3677" spans="5:9" ht="12.75">
      <c r="E3677" s="65"/>
      <c r="F3677" s="65"/>
      <c r="G3677" s="65"/>
      <c r="H3677" s="65"/>
      <c r="I3677" s="65"/>
    </row>
    <row r="3678" spans="5:9" ht="12.75">
      <c r="E3678" s="65"/>
      <c r="F3678" s="65"/>
      <c r="G3678" s="65"/>
      <c r="H3678" s="65"/>
      <c r="I3678" s="65"/>
    </row>
    <row r="3679" spans="5:9" ht="12.75">
      <c r="E3679" s="65"/>
      <c r="F3679" s="65"/>
      <c r="G3679" s="65"/>
      <c r="H3679" s="65"/>
      <c r="I3679" s="65"/>
    </row>
    <row r="3680" spans="5:9" ht="12.75">
      <c r="E3680" s="65"/>
      <c r="F3680" s="65"/>
      <c r="G3680" s="65"/>
      <c r="H3680" s="65"/>
      <c r="I3680" s="65"/>
    </row>
    <row r="3681" spans="5:9" ht="12.75">
      <c r="E3681" s="65"/>
      <c r="F3681" s="65"/>
      <c r="G3681" s="65"/>
      <c r="H3681" s="65"/>
      <c r="I3681" s="65"/>
    </row>
    <row r="3682" spans="5:9" ht="12.75">
      <c r="E3682" s="65"/>
      <c r="F3682" s="65"/>
      <c r="G3682" s="65"/>
      <c r="H3682" s="65"/>
      <c r="I3682" s="65"/>
    </row>
    <row r="3683" spans="5:9" ht="12.75">
      <c r="E3683" s="65"/>
      <c r="F3683" s="65"/>
      <c r="G3683" s="65"/>
      <c r="H3683" s="65"/>
      <c r="I3683" s="65"/>
    </row>
    <row r="3684" spans="5:9" ht="12.75">
      <c r="E3684" s="65"/>
      <c r="F3684" s="65"/>
      <c r="G3684" s="65"/>
      <c r="H3684" s="65"/>
      <c r="I3684" s="65"/>
    </row>
    <row r="3685" spans="5:9" ht="12.75">
      <c r="E3685" s="65"/>
      <c r="F3685" s="65"/>
      <c r="G3685" s="65"/>
      <c r="H3685" s="65"/>
      <c r="I3685" s="65"/>
    </row>
    <row r="3686" spans="5:9" ht="12.75">
      <c r="E3686" s="65"/>
      <c r="F3686" s="65"/>
      <c r="G3686" s="65"/>
      <c r="H3686" s="65"/>
      <c r="I3686" s="65"/>
    </row>
    <row r="3687" spans="5:9" ht="12.75">
      <c r="E3687" s="65"/>
      <c r="F3687" s="65"/>
      <c r="G3687" s="65"/>
      <c r="H3687" s="65"/>
      <c r="I3687" s="65"/>
    </row>
    <row r="3688" spans="5:9" ht="12.75">
      <c r="E3688" s="65"/>
      <c r="F3688" s="65"/>
      <c r="G3688" s="65"/>
      <c r="H3688" s="65"/>
      <c r="I3688" s="65"/>
    </row>
    <row r="3689" spans="5:9" ht="12.75">
      <c r="E3689" s="65"/>
      <c r="F3689" s="65"/>
      <c r="G3689" s="65"/>
      <c r="H3689" s="65"/>
      <c r="I3689" s="65"/>
    </row>
    <row r="3690" spans="5:9" ht="12.75">
      <c r="E3690" s="65"/>
      <c r="F3690" s="65"/>
      <c r="G3690" s="65"/>
      <c r="H3690" s="65"/>
      <c r="I3690" s="65"/>
    </row>
    <row r="3691" spans="5:9" ht="12.75">
      <c r="E3691" s="65"/>
      <c r="F3691" s="65"/>
      <c r="G3691" s="65"/>
      <c r="H3691" s="65"/>
      <c r="I3691" s="65"/>
    </row>
    <row r="3692" spans="5:9" ht="12.75">
      <c r="E3692" s="65"/>
      <c r="F3692" s="65"/>
      <c r="G3692" s="65"/>
      <c r="H3692" s="65"/>
      <c r="I3692" s="65"/>
    </row>
    <row r="3693" spans="5:9" ht="12.75">
      <c r="E3693" s="65"/>
      <c r="F3693" s="65"/>
      <c r="G3693" s="65"/>
      <c r="H3693" s="65"/>
      <c r="I3693" s="65"/>
    </row>
    <row r="3694" spans="5:9" ht="12.75">
      <c r="E3694" s="65"/>
      <c r="F3694" s="65"/>
      <c r="G3694" s="65"/>
      <c r="H3694" s="65"/>
      <c r="I3694" s="65"/>
    </row>
    <row r="3695" spans="5:9" ht="12.75">
      <c r="E3695" s="65"/>
      <c r="F3695" s="65"/>
      <c r="G3695" s="65"/>
      <c r="H3695" s="65"/>
      <c r="I3695" s="65"/>
    </row>
    <row r="3696" spans="5:9" ht="12.75">
      <c r="E3696" s="65"/>
      <c r="F3696" s="65"/>
      <c r="G3696" s="65"/>
      <c r="H3696" s="65"/>
      <c r="I3696" s="65"/>
    </row>
    <row r="3697" spans="5:9" ht="12.75">
      <c r="E3697" s="65"/>
      <c r="F3697" s="65"/>
      <c r="G3697" s="65"/>
      <c r="H3697" s="65"/>
      <c r="I3697" s="65"/>
    </row>
    <row r="3698" spans="5:9" ht="12.75">
      <c r="E3698" s="65"/>
      <c r="F3698" s="65"/>
      <c r="G3698" s="65"/>
      <c r="H3698" s="65"/>
      <c r="I3698" s="65"/>
    </row>
    <row r="3699" spans="5:9" ht="12.75">
      <c r="E3699" s="65"/>
      <c r="F3699" s="65"/>
      <c r="G3699" s="65"/>
      <c r="H3699" s="65"/>
      <c r="I3699" s="65"/>
    </row>
    <row r="3700" spans="5:9" ht="12.75">
      <c r="E3700" s="65"/>
      <c r="F3700" s="65"/>
      <c r="G3700" s="65"/>
      <c r="H3700" s="65"/>
      <c r="I3700" s="65"/>
    </row>
    <row r="3701" spans="5:9" ht="12.75">
      <c r="E3701" s="65"/>
      <c r="F3701" s="65"/>
      <c r="G3701" s="65"/>
      <c r="H3701" s="65"/>
      <c r="I3701" s="65"/>
    </row>
    <row r="3702" spans="5:9" ht="12.75">
      <c r="E3702" s="65"/>
      <c r="F3702" s="65"/>
      <c r="G3702" s="65"/>
      <c r="H3702" s="65"/>
      <c r="I3702" s="65"/>
    </row>
    <row r="3703" spans="5:9" ht="12.75">
      <c r="E3703" s="65"/>
      <c r="F3703" s="65"/>
      <c r="G3703" s="65"/>
      <c r="H3703" s="65"/>
      <c r="I3703" s="65"/>
    </row>
    <row r="3704" spans="5:9" ht="12.75">
      <c r="E3704" s="65"/>
      <c r="F3704" s="65"/>
      <c r="G3704" s="65"/>
      <c r="H3704" s="65"/>
      <c r="I3704" s="65"/>
    </row>
    <row r="3705" spans="5:9" ht="12.75">
      <c r="E3705" s="65"/>
      <c r="F3705" s="65"/>
      <c r="G3705" s="65"/>
      <c r="H3705" s="65"/>
      <c r="I3705" s="65"/>
    </row>
    <row r="3706" spans="5:9" ht="12.75">
      <c r="E3706" s="65"/>
      <c r="F3706" s="65"/>
      <c r="G3706" s="65"/>
      <c r="H3706" s="65"/>
      <c r="I3706" s="65"/>
    </row>
    <row r="3707" spans="5:9" ht="12.75">
      <c r="E3707" s="65"/>
      <c r="F3707" s="65"/>
      <c r="G3707" s="65"/>
      <c r="H3707" s="65"/>
      <c r="I3707" s="65"/>
    </row>
    <row r="3708" spans="5:9" ht="12.75">
      <c r="E3708" s="65"/>
      <c r="F3708" s="65"/>
      <c r="G3708" s="65"/>
      <c r="H3708" s="65"/>
      <c r="I3708" s="65"/>
    </row>
    <row r="3709" spans="5:9" ht="12.75">
      <c r="E3709" s="65"/>
      <c r="F3709" s="65"/>
      <c r="G3709" s="65"/>
      <c r="H3709" s="65"/>
      <c r="I3709" s="65"/>
    </row>
    <row r="3710" spans="5:9" ht="12.75">
      <c r="E3710" s="65"/>
      <c r="F3710" s="65"/>
      <c r="G3710" s="65"/>
      <c r="H3710" s="65"/>
      <c r="I3710" s="65"/>
    </row>
    <row r="3711" spans="5:9" ht="12.75">
      <c r="E3711" s="65"/>
      <c r="F3711" s="65"/>
      <c r="G3711" s="65"/>
      <c r="H3711" s="65"/>
      <c r="I3711" s="65"/>
    </row>
    <row r="3712" spans="5:9" ht="12.75">
      <c r="E3712" s="65"/>
      <c r="F3712" s="65"/>
      <c r="G3712" s="65"/>
      <c r="H3712" s="65"/>
      <c r="I3712" s="65"/>
    </row>
    <row r="3713" spans="5:9" ht="12.75">
      <c r="E3713" s="65"/>
      <c r="F3713" s="65"/>
      <c r="G3713" s="65"/>
      <c r="H3713" s="65"/>
      <c r="I3713" s="65"/>
    </row>
    <row r="3714" spans="5:9" ht="12.75">
      <c r="E3714" s="65"/>
      <c r="F3714" s="65"/>
      <c r="G3714" s="65"/>
      <c r="H3714" s="65"/>
      <c r="I3714" s="65"/>
    </row>
    <row r="3715" spans="5:9" ht="12.75">
      <c r="E3715" s="65"/>
      <c r="F3715" s="65"/>
      <c r="G3715" s="65"/>
      <c r="H3715" s="65"/>
      <c r="I3715" s="65"/>
    </row>
    <row r="3716" spans="5:9" ht="12.75">
      <c r="E3716" s="65"/>
      <c r="F3716" s="65"/>
      <c r="G3716" s="65"/>
      <c r="H3716" s="65"/>
      <c r="I3716" s="65"/>
    </row>
    <row r="3717" spans="5:9" ht="12.75">
      <c r="E3717" s="65"/>
      <c r="F3717" s="65"/>
      <c r="G3717" s="65"/>
      <c r="H3717" s="65"/>
      <c r="I3717" s="65"/>
    </row>
    <row r="3718" spans="5:9" ht="12.75">
      <c r="E3718" s="65"/>
      <c r="F3718" s="65"/>
      <c r="G3718" s="65"/>
      <c r="H3718" s="65"/>
      <c r="I3718" s="65"/>
    </row>
    <row r="3719" spans="5:9" ht="12.75">
      <c r="E3719" s="65"/>
      <c r="F3719" s="65"/>
      <c r="G3719" s="65"/>
      <c r="H3719" s="65"/>
      <c r="I3719" s="65"/>
    </row>
    <row r="3720" spans="5:9" ht="12.75">
      <c r="E3720" s="65"/>
      <c r="F3720" s="65"/>
      <c r="G3720" s="65"/>
      <c r="H3720" s="65"/>
      <c r="I3720" s="65"/>
    </row>
    <row r="3721" spans="5:9" ht="12.75">
      <c r="E3721" s="65"/>
      <c r="F3721" s="65"/>
      <c r="G3721" s="65"/>
      <c r="H3721" s="65"/>
      <c r="I3721" s="65"/>
    </row>
    <row r="3722" spans="5:9" ht="12.75">
      <c r="E3722" s="65"/>
      <c r="F3722" s="65"/>
      <c r="G3722" s="65"/>
      <c r="H3722" s="65"/>
      <c r="I3722" s="65"/>
    </row>
    <row r="3723" spans="5:9" ht="12.75">
      <c r="E3723" s="65"/>
      <c r="F3723" s="65"/>
      <c r="G3723" s="65"/>
      <c r="H3723" s="65"/>
      <c r="I3723" s="65"/>
    </row>
    <row r="3724" spans="5:9" ht="12.75">
      <c r="E3724" s="65"/>
      <c r="F3724" s="65"/>
      <c r="G3724" s="65"/>
      <c r="H3724" s="65"/>
      <c r="I3724" s="65"/>
    </row>
    <row r="3725" spans="5:9" ht="12.75">
      <c r="E3725" s="65"/>
      <c r="F3725" s="65"/>
      <c r="G3725" s="65"/>
      <c r="H3725" s="65"/>
      <c r="I3725" s="65"/>
    </row>
    <row r="3726" spans="5:9" ht="12.75">
      <c r="E3726" s="65"/>
      <c r="F3726" s="65"/>
      <c r="G3726" s="65"/>
      <c r="H3726" s="65"/>
      <c r="I3726" s="65"/>
    </row>
    <row r="3727" spans="5:9" ht="12.75">
      <c r="E3727" s="65"/>
      <c r="F3727" s="65"/>
      <c r="G3727" s="65"/>
      <c r="H3727" s="65"/>
      <c r="I3727" s="65"/>
    </row>
    <row r="3728" spans="5:9" ht="12.75">
      <c r="E3728" s="65"/>
      <c r="F3728" s="65"/>
      <c r="G3728" s="65"/>
      <c r="H3728" s="65"/>
      <c r="I3728" s="65"/>
    </row>
    <row r="3729" spans="5:9" ht="12.75">
      <c r="E3729" s="65"/>
      <c r="F3729" s="65"/>
      <c r="G3729" s="65"/>
      <c r="H3729" s="65"/>
      <c r="I3729" s="65"/>
    </row>
    <row r="3730" spans="5:9" ht="12.75">
      <c r="E3730" s="65"/>
      <c r="F3730" s="65"/>
      <c r="G3730" s="65"/>
      <c r="H3730" s="65"/>
      <c r="I3730" s="65"/>
    </row>
    <row r="3731" spans="5:9" ht="12.75">
      <c r="E3731" s="65"/>
      <c r="F3731" s="65"/>
      <c r="G3731" s="65"/>
      <c r="H3731" s="65"/>
      <c r="I3731" s="65"/>
    </row>
    <row r="3732" spans="5:9" ht="12.75">
      <c r="E3732" s="65"/>
      <c r="F3732" s="65"/>
      <c r="G3732" s="65"/>
      <c r="H3732" s="65"/>
      <c r="I3732" s="65"/>
    </row>
    <row r="3733" spans="5:9" ht="12.75">
      <c r="E3733" s="65"/>
      <c r="F3733" s="65"/>
      <c r="G3733" s="65"/>
      <c r="H3733" s="65"/>
      <c r="I3733" s="65"/>
    </row>
    <row r="3734" spans="5:9" ht="12.75">
      <c r="E3734" s="65"/>
      <c r="F3734" s="65"/>
      <c r="G3734" s="65"/>
      <c r="H3734" s="65"/>
      <c r="I3734" s="65"/>
    </row>
    <row r="3735" spans="5:9" ht="12.75">
      <c r="E3735" s="65"/>
      <c r="F3735" s="65"/>
      <c r="G3735" s="65"/>
      <c r="H3735" s="65"/>
      <c r="I3735" s="65"/>
    </row>
    <row r="3736" spans="5:9" ht="12.75">
      <c r="E3736" s="65"/>
      <c r="F3736" s="65"/>
      <c r="G3736" s="65"/>
      <c r="H3736" s="65"/>
      <c r="I3736" s="65"/>
    </row>
    <row r="3737" spans="5:9" ht="12.75">
      <c r="E3737" s="65"/>
      <c r="F3737" s="65"/>
      <c r="G3737" s="65"/>
      <c r="H3737" s="65"/>
      <c r="I3737" s="65"/>
    </row>
    <row r="3738" spans="5:9" ht="12.75">
      <c r="E3738" s="65"/>
      <c r="F3738" s="65"/>
      <c r="G3738" s="65"/>
      <c r="H3738" s="65"/>
      <c r="I3738" s="65"/>
    </row>
    <row r="3739" spans="5:9" ht="12.75">
      <c r="E3739" s="65"/>
      <c r="F3739" s="65"/>
      <c r="G3739" s="65"/>
      <c r="H3739" s="65"/>
      <c r="I3739" s="65"/>
    </row>
    <row r="3740" spans="5:9" ht="12.75">
      <c r="E3740" s="65"/>
      <c r="F3740" s="65"/>
      <c r="G3740" s="65"/>
      <c r="H3740" s="65"/>
      <c r="I3740" s="65"/>
    </row>
    <row r="3741" spans="5:9" ht="12.75">
      <c r="E3741" s="65"/>
      <c r="F3741" s="65"/>
      <c r="G3741" s="65"/>
      <c r="H3741" s="65"/>
      <c r="I3741" s="65"/>
    </row>
    <row r="3742" spans="5:9" ht="12.75">
      <c r="E3742" s="65"/>
      <c r="F3742" s="65"/>
      <c r="G3742" s="65"/>
      <c r="H3742" s="65"/>
      <c r="I3742" s="65"/>
    </row>
    <row r="3743" spans="5:9" ht="12.75">
      <c r="E3743" s="65"/>
      <c r="F3743" s="65"/>
      <c r="G3743" s="65"/>
      <c r="H3743" s="65"/>
      <c r="I3743" s="65"/>
    </row>
    <row r="3744" spans="5:9" ht="12.75">
      <c r="E3744" s="65"/>
      <c r="F3744" s="65"/>
      <c r="G3744" s="65"/>
      <c r="H3744" s="65"/>
      <c r="I3744" s="65"/>
    </row>
    <row r="3745" spans="5:9" ht="12.75">
      <c r="E3745" s="65"/>
      <c r="F3745" s="65"/>
      <c r="G3745" s="65"/>
      <c r="H3745" s="65"/>
      <c r="I3745" s="65"/>
    </row>
    <row r="3746" spans="5:9" ht="12.75">
      <c r="E3746" s="65"/>
      <c r="F3746" s="65"/>
      <c r="G3746" s="65"/>
      <c r="H3746" s="65"/>
      <c r="I3746" s="65"/>
    </row>
    <row r="3747" spans="5:9" ht="12.75">
      <c r="E3747" s="65"/>
      <c r="F3747" s="65"/>
      <c r="G3747" s="65"/>
      <c r="H3747" s="65"/>
      <c r="I3747" s="65"/>
    </row>
    <row r="3748" spans="5:9" ht="12.75">
      <c r="E3748" s="65"/>
      <c r="F3748" s="65"/>
      <c r="G3748" s="65"/>
      <c r="H3748" s="65"/>
      <c r="I3748" s="65"/>
    </row>
    <row r="3749" spans="5:9" ht="12.75">
      <c r="E3749" s="65"/>
      <c r="F3749" s="65"/>
      <c r="G3749" s="65"/>
      <c r="H3749" s="65"/>
      <c r="I3749" s="65"/>
    </row>
    <row r="3750" spans="5:9" ht="12.75">
      <c r="E3750" s="65"/>
      <c r="F3750" s="65"/>
      <c r="G3750" s="65"/>
      <c r="H3750" s="65"/>
      <c r="I3750" s="65"/>
    </row>
    <row r="3751" spans="5:9" ht="12.75">
      <c r="E3751" s="65"/>
      <c r="F3751" s="65"/>
      <c r="G3751" s="65"/>
      <c r="H3751" s="65"/>
      <c r="I3751" s="65"/>
    </row>
    <row r="3752" spans="5:9" ht="12.75">
      <c r="E3752" s="65"/>
      <c r="F3752" s="65"/>
      <c r="G3752" s="65"/>
      <c r="H3752" s="65"/>
      <c r="I3752" s="65"/>
    </row>
    <row r="3753" spans="5:9" ht="12.75">
      <c r="E3753" s="65"/>
      <c r="F3753" s="65"/>
      <c r="G3753" s="65"/>
      <c r="H3753" s="65"/>
      <c r="I3753" s="65"/>
    </row>
    <row r="3754" spans="5:9" ht="12.75">
      <c r="E3754" s="65"/>
      <c r="F3754" s="65"/>
      <c r="G3754" s="65"/>
      <c r="H3754" s="65"/>
      <c r="I3754" s="65"/>
    </row>
    <row r="3755" spans="5:9" ht="12.75">
      <c r="E3755" s="65"/>
      <c r="F3755" s="65"/>
      <c r="G3755" s="65"/>
      <c r="H3755" s="65"/>
      <c r="I3755" s="65"/>
    </row>
    <row r="3756" spans="5:9" ht="12.75">
      <c r="E3756" s="65"/>
      <c r="F3756" s="65"/>
      <c r="G3756" s="65"/>
      <c r="H3756" s="65"/>
      <c r="I3756" s="65"/>
    </row>
    <row r="3757" spans="5:9" ht="12.75">
      <c r="E3757" s="65"/>
      <c r="F3757" s="65"/>
      <c r="G3757" s="65"/>
      <c r="H3757" s="65"/>
      <c r="I3757" s="65"/>
    </row>
    <row r="3758" spans="5:9" ht="12.75">
      <c r="E3758" s="65"/>
      <c r="F3758" s="65"/>
      <c r="G3758" s="65"/>
      <c r="H3758" s="65"/>
      <c r="I3758" s="65"/>
    </row>
    <row r="3759" spans="5:9" ht="12.75">
      <c r="E3759" s="65"/>
      <c r="F3759" s="65"/>
      <c r="G3759" s="65"/>
      <c r="H3759" s="65"/>
      <c r="I3759" s="65"/>
    </row>
    <row r="3760" spans="5:9" ht="12.75">
      <c r="E3760" s="65"/>
      <c r="F3760" s="65"/>
      <c r="G3760" s="65"/>
      <c r="H3760" s="65"/>
      <c r="I3760" s="65"/>
    </row>
    <row r="3761" spans="5:9" ht="12.75">
      <c r="E3761" s="65"/>
      <c r="F3761" s="65"/>
      <c r="G3761" s="65"/>
      <c r="H3761" s="65"/>
      <c r="I3761" s="65"/>
    </row>
    <row r="3762" spans="5:9" ht="12.75">
      <c r="E3762" s="65"/>
      <c r="F3762" s="65"/>
      <c r="G3762" s="65"/>
      <c r="H3762" s="65"/>
      <c r="I3762" s="65"/>
    </row>
    <row r="3763" spans="5:9" ht="12.75">
      <c r="E3763" s="65"/>
      <c r="F3763" s="65"/>
      <c r="G3763" s="65"/>
      <c r="H3763" s="65"/>
      <c r="I3763" s="65"/>
    </row>
    <row r="3764" spans="5:9" ht="12.75">
      <c r="E3764" s="65"/>
      <c r="F3764" s="65"/>
      <c r="G3764" s="65"/>
      <c r="H3764" s="65"/>
      <c r="I3764" s="65"/>
    </row>
    <row r="3765" spans="5:9" ht="12.75">
      <c r="E3765" s="65"/>
      <c r="F3765" s="65"/>
      <c r="G3765" s="65"/>
      <c r="H3765" s="65"/>
      <c r="I3765" s="65"/>
    </row>
    <row r="3766" spans="5:9" ht="12.75">
      <c r="E3766" s="65"/>
      <c r="F3766" s="65"/>
      <c r="G3766" s="65"/>
      <c r="H3766" s="65"/>
      <c r="I3766" s="65"/>
    </row>
    <row r="3767" spans="5:9" ht="12.75">
      <c r="E3767" s="65"/>
      <c r="F3767" s="65"/>
      <c r="G3767" s="65"/>
      <c r="H3767" s="65"/>
      <c r="I3767" s="65"/>
    </row>
    <row r="3768" spans="5:9" ht="12.75">
      <c r="E3768" s="65"/>
      <c r="F3768" s="65"/>
      <c r="G3768" s="65"/>
      <c r="H3768" s="65"/>
      <c r="I3768" s="65"/>
    </row>
    <row r="3769" spans="5:9" ht="12.75">
      <c r="E3769" s="65"/>
      <c r="F3769" s="65"/>
      <c r="G3769" s="65"/>
      <c r="H3769" s="65"/>
      <c r="I3769" s="65"/>
    </row>
    <row r="3770" spans="5:9" ht="12.75">
      <c r="E3770" s="65"/>
      <c r="F3770" s="65"/>
      <c r="G3770" s="65"/>
      <c r="H3770" s="65"/>
      <c r="I3770" s="65"/>
    </row>
    <row r="3771" spans="5:9" ht="12.75">
      <c r="E3771" s="65"/>
      <c r="F3771" s="65"/>
      <c r="G3771" s="65"/>
      <c r="H3771" s="65"/>
      <c r="I3771" s="65"/>
    </row>
    <row r="3772" spans="5:9" ht="12.75">
      <c r="E3772" s="65"/>
      <c r="F3772" s="65"/>
      <c r="G3772" s="65"/>
      <c r="H3772" s="65"/>
      <c r="I3772" s="65"/>
    </row>
    <row r="3773" spans="5:9" ht="12.75">
      <c r="E3773" s="65"/>
      <c r="F3773" s="65"/>
      <c r="G3773" s="65"/>
      <c r="H3773" s="65"/>
      <c r="I3773" s="65"/>
    </row>
    <row r="3774" spans="5:9" ht="12.75">
      <c r="E3774" s="65"/>
      <c r="F3774" s="65"/>
      <c r="G3774" s="65"/>
      <c r="H3774" s="65"/>
      <c r="I3774" s="65"/>
    </row>
    <row r="3775" spans="5:9" ht="12.75">
      <c r="E3775" s="65"/>
      <c r="F3775" s="65"/>
      <c r="G3775" s="65"/>
      <c r="H3775" s="65"/>
      <c r="I3775" s="65"/>
    </row>
    <row r="3776" spans="5:9" ht="12.75">
      <c r="E3776" s="65"/>
      <c r="F3776" s="65"/>
      <c r="G3776" s="65"/>
      <c r="H3776" s="65"/>
      <c r="I3776" s="65"/>
    </row>
    <row r="3777" spans="5:9" ht="12.75">
      <c r="E3777" s="65"/>
      <c r="F3777" s="65"/>
      <c r="G3777" s="65"/>
      <c r="H3777" s="65"/>
      <c r="I3777" s="65"/>
    </row>
    <row r="3778" spans="5:9" ht="12.75">
      <c r="E3778" s="65"/>
      <c r="F3778" s="65"/>
      <c r="G3778" s="65"/>
      <c r="H3778" s="65"/>
      <c r="I3778" s="65"/>
    </row>
    <row r="3779" spans="5:9" ht="12.75">
      <c r="E3779" s="65"/>
      <c r="F3779" s="65"/>
      <c r="G3779" s="65"/>
      <c r="H3779" s="65"/>
      <c r="I3779" s="65"/>
    </row>
    <row r="3780" spans="5:9" ht="12.75">
      <c r="E3780" s="65"/>
      <c r="F3780" s="65"/>
      <c r="G3780" s="65"/>
      <c r="H3780" s="65"/>
      <c r="I3780" s="65"/>
    </row>
    <row r="3781" spans="5:9" ht="12.75">
      <c r="E3781" s="65"/>
      <c r="F3781" s="65"/>
      <c r="G3781" s="65"/>
      <c r="H3781" s="65"/>
      <c r="I3781" s="65"/>
    </row>
    <row r="3782" spans="5:9" ht="12.75">
      <c r="E3782" s="65"/>
      <c r="F3782" s="65"/>
      <c r="G3782" s="65"/>
      <c r="H3782" s="65"/>
      <c r="I3782" s="65"/>
    </row>
    <row r="3783" spans="5:9" ht="12.75">
      <c r="E3783" s="65"/>
      <c r="F3783" s="65"/>
      <c r="G3783" s="65"/>
      <c r="H3783" s="65"/>
      <c r="I3783" s="65"/>
    </row>
    <row r="3784" spans="5:9" ht="12.75">
      <c r="E3784" s="65"/>
      <c r="F3784" s="65"/>
      <c r="G3784" s="65"/>
      <c r="H3784" s="65"/>
      <c r="I3784" s="65"/>
    </row>
    <row r="3785" spans="5:9" ht="12.75">
      <c r="E3785" s="65"/>
      <c r="F3785" s="65"/>
      <c r="G3785" s="65"/>
      <c r="H3785" s="65"/>
      <c r="I3785" s="65"/>
    </row>
    <row r="3786" spans="5:9" ht="12.75">
      <c r="E3786" s="65"/>
      <c r="F3786" s="65"/>
      <c r="G3786" s="65"/>
      <c r="H3786" s="65"/>
      <c r="I3786" s="65"/>
    </row>
    <row r="3787" spans="5:9" ht="12.75">
      <c r="E3787" s="65"/>
      <c r="F3787" s="65"/>
      <c r="G3787" s="65"/>
      <c r="H3787" s="65"/>
      <c r="I3787" s="65"/>
    </row>
    <row r="3788" spans="5:9" ht="12.75">
      <c r="E3788" s="65"/>
      <c r="F3788" s="65"/>
      <c r="G3788" s="65"/>
      <c r="H3788" s="65"/>
      <c r="I3788" s="65"/>
    </row>
    <row r="3789" spans="5:9" ht="12.75">
      <c r="E3789" s="65"/>
      <c r="F3789" s="65"/>
      <c r="G3789" s="65"/>
      <c r="H3789" s="65"/>
      <c r="I3789" s="65"/>
    </row>
    <row r="3790" spans="5:9" ht="12.75">
      <c r="E3790" s="65"/>
      <c r="F3790" s="65"/>
      <c r="G3790" s="65"/>
      <c r="H3790" s="65"/>
      <c r="I3790" s="65"/>
    </row>
    <row r="3791" spans="5:9" ht="12.75">
      <c r="E3791" s="65"/>
      <c r="F3791" s="65"/>
      <c r="G3791" s="65"/>
      <c r="H3791" s="65"/>
      <c r="I3791" s="65"/>
    </row>
    <row r="3792" spans="5:9" ht="12.75">
      <c r="E3792" s="65"/>
      <c r="F3792" s="65"/>
      <c r="G3792" s="65"/>
      <c r="H3792" s="65"/>
      <c r="I3792" s="65"/>
    </row>
    <row r="3793" spans="5:9" ht="12.75">
      <c r="E3793" s="65"/>
      <c r="F3793" s="65"/>
      <c r="G3793" s="65"/>
      <c r="H3793" s="65"/>
      <c r="I3793" s="65"/>
    </row>
    <row r="3794" spans="5:9" ht="12.75">
      <c r="E3794" s="65"/>
      <c r="F3794" s="65"/>
      <c r="G3794" s="65"/>
      <c r="H3794" s="65"/>
      <c r="I3794" s="65"/>
    </row>
    <row r="3795" spans="5:9" ht="12.75">
      <c r="E3795" s="65"/>
      <c r="F3795" s="65"/>
      <c r="G3795" s="65"/>
      <c r="H3795" s="65"/>
      <c r="I3795" s="65"/>
    </row>
    <row r="3796" spans="5:9" ht="12.75">
      <c r="E3796" s="65"/>
      <c r="F3796" s="65"/>
      <c r="G3796" s="65"/>
      <c r="H3796" s="65"/>
      <c r="I3796" s="65"/>
    </row>
    <row r="3797" spans="5:9" ht="12.75">
      <c r="E3797" s="65"/>
      <c r="F3797" s="65"/>
      <c r="G3797" s="65"/>
      <c r="H3797" s="65"/>
      <c r="I3797" s="65"/>
    </row>
    <row r="3798" spans="5:9" ht="12.75">
      <c r="E3798" s="65"/>
      <c r="F3798" s="65"/>
      <c r="G3798" s="65"/>
      <c r="H3798" s="65"/>
      <c r="I3798" s="65"/>
    </row>
    <row r="3799" spans="5:9" ht="12.75">
      <c r="E3799" s="65"/>
      <c r="F3799" s="65"/>
      <c r="G3799" s="65"/>
      <c r="H3799" s="65"/>
      <c r="I3799" s="65"/>
    </row>
    <row r="3800" spans="5:9" ht="12.75">
      <c r="E3800" s="65"/>
      <c r="F3800" s="65"/>
      <c r="G3800" s="65"/>
      <c r="H3800" s="65"/>
      <c r="I3800" s="65"/>
    </row>
    <row r="3801" spans="5:9" ht="12.75">
      <c r="E3801" s="65"/>
      <c r="F3801" s="65"/>
      <c r="G3801" s="65"/>
      <c r="H3801" s="65"/>
      <c r="I3801" s="65"/>
    </row>
    <row r="3802" spans="5:9" ht="12.75">
      <c r="E3802" s="65"/>
      <c r="F3802" s="65"/>
      <c r="G3802" s="65"/>
      <c r="H3802" s="65"/>
      <c r="I3802" s="65"/>
    </row>
    <row r="3803" spans="5:9" ht="12.75">
      <c r="E3803" s="65"/>
      <c r="F3803" s="65"/>
      <c r="G3803" s="65"/>
      <c r="H3803" s="65"/>
      <c r="I3803" s="65"/>
    </row>
    <row r="3804" spans="5:9" ht="12.75">
      <c r="E3804" s="65"/>
      <c r="F3804" s="65"/>
      <c r="G3804" s="65"/>
      <c r="H3804" s="65"/>
      <c r="I3804" s="65"/>
    </row>
    <row r="3805" spans="5:9" ht="12.75">
      <c r="E3805" s="65"/>
      <c r="F3805" s="65"/>
      <c r="G3805" s="65"/>
      <c r="H3805" s="65"/>
      <c r="I3805" s="65"/>
    </row>
    <row r="3806" spans="5:9" ht="12.75">
      <c r="E3806" s="65"/>
      <c r="F3806" s="65"/>
      <c r="G3806" s="65"/>
      <c r="H3806" s="65"/>
      <c r="I3806" s="65"/>
    </row>
    <row r="3807" spans="5:9" ht="12.75">
      <c r="E3807" s="65"/>
      <c r="F3807" s="65"/>
      <c r="G3807" s="65"/>
      <c r="H3807" s="65"/>
      <c r="I3807" s="65"/>
    </row>
    <row r="3808" spans="5:9" ht="12.75">
      <c r="E3808" s="65"/>
      <c r="F3808" s="65"/>
      <c r="G3808" s="65"/>
      <c r="H3808" s="65"/>
      <c r="I3808" s="65"/>
    </row>
    <row r="3809" spans="5:9" ht="12.75">
      <c r="E3809" s="65"/>
      <c r="F3809" s="65"/>
      <c r="G3809" s="65"/>
      <c r="H3809" s="65"/>
      <c r="I3809" s="65"/>
    </row>
    <row r="3810" spans="5:9" ht="12.75">
      <c r="E3810" s="65"/>
      <c r="F3810" s="65"/>
      <c r="G3810" s="65"/>
      <c r="H3810" s="65"/>
      <c r="I3810" s="65"/>
    </row>
    <row r="3811" spans="5:9" ht="12.75">
      <c r="E3811" s="65"/>
      <c r="F3811" s="65"/>
      <c r="G3811" s="65"/>
      <c r="H3811" s="65"/>
      <c r="I3811" s="65"/>
    </row>
    <row r="3812" spans="5:9" ht="12.75">
      <c r="E3812" s="65"/>
      <c r="F3812" s="65"/>
      <c r="G3812" s="65"/>
      <c r="H3812" s="65"/>
      <c r="I3812" s="65"/>
    </row>
    <row r="3813" spans="5:9" ht="12.75">
      <c r="E3813" s="65"/>
      <c r="F3813" s="65"/>
      <c r="G3813" s="65"/>
      <c r="H3813" s="65"/>
      <c r="I3813" s="65"/>
    </row>
    <row r="3814" spans="5:9" ht="12.75">
      <c r="E3814" s="65"/>
      <c r="F3814" s="65"/>
      <c r="G3814" s="65"/>
      <c r="H3814" s="65"/>
      <c r="I3814" s="65"/>
    </row>
    <row r="3815" spans="5:9" ht="12.75">
      <c r="E3815" s="65"/>
      <c r="F3815" s="65"/>
      <c r="G3815" s="65"/>
      <c r="H3815" s="65"/>
      <c r="I3815" s="65"/>
    </row>
    <row r="3816" spans="5:9" ht="12.75">
      <c r="E3816" s="65"/>
      <c r="F3816" s="65"/>
      <c r="G3816" s="65"/>
      <c r="H3816" s="65"/>
      <c r="I3816" s="65"/>
    </row>
    <row r="3817" spans="5:9" ht="12.75">
      <c r="E3817" s="65"/>
      <c r="F3817" s="65"/>
      <c r="G3817" s="65"/>
      <c r="H3817" s="65"/>
      <c r="I3817" s="65"/>
    </row>
    <row r="3818" spans="5:9" ht="12.75">
      <c r="E3818" s="65"/>
      <c r="F3818" s="65"/>
      <c r="G3818" s="65"/>
      <c r="H3818" s="65"/>
      <c r="I3818" s="65"/>
    </row>
    <row r="3819" spans="5:9" ht="12.75">
      <c r="E3819" s="65"/>
      <c r="F3819" s="65"/>
      <c r="G3819" s="65"/>
      <c r="H3819" s="65"/>
      <c r="I3819" s="65"/>
    </row>
    <row r="3820" spans="5:9" ht="12.75">
      <c r="E3820" s="65"/>
      <c r="F3820" s="65"/>
      <c r="G3820" s="65"/>
      <c r="H3820" s="65"/>
      <c r="I3820" s="65"/>
    </row>
    <row r="3821" spans="5:9" ht="12.75">
      <c r="E3821" s="65"/>
      <c r="F3821" s="65"/>
      <c r="G3821" s="65"/>
      <c r="H3821" s="65"/>
      <c r="I3821" s="65"/>
    </row>
    <row r="3822" spans="5:9" ht="12.75">
      <c r="E3822" s="65"/>
      <c r="F3822" s="65"/>
      <c r="G3822" s="65"/>
      <c r="H3822" s="65"/>
      <c r="I3822" s="65"/>
    </row>
    <row r="3823" spans="5:9" ht="12.75">
      <c r="E3823" s="65"/>
      <c r="F3823" s="65"/>
      <c r="G3823" s="65"/>
      <c r="H3823" s="65"/>
      <c r="I3823" s="65"/>
    </row>
    <row r="3824" spans="5:9" ht="12.75">
      <c r="E3824" s="65"/>
      <c r="F3824" s="65"/>
      <c r="G3824" s="65"/>
      <c r="H3824" s="65"/>
      <c r="I3824" s="65"/>
    </row>
    <row r="3825" spans="5:9" ht="12.75">
      <c r="E3825" s="65"/>
      <c r="F3825" s="65"/>
      <c r="G3825" s="65"/>
      <c r="H3825" s="65"/>
      <c r="I3825" s="65"/>
    </row>
    <row r="3826" spans="5:9" ht="12.75">
      <c r="E3826" s="65"/>
      <c r="F3826" s="65"/>
      <c r="G3826" s="65"/>
      <c r="H3826" s="65"/>
      <c r="I3826" s="65"/>
    </row>
    <row r="3827" spans="5:9" ht="12.75">
      <c r="E3827" s="65"/>
      <c r="F3827" s="65"/>
      <c r="G3827" s="65"/>
      <c r="H3827" s="65"/>
      <c r="I3827" s="65"/>
    </row>
    <row r="3828" spans="5:9" ht="12.75">
      <c r="E3828" s="65"/>
      <c r="F3828" s="65"/>
      <c r="G3828" s="65"/>
      <c r="H3828" s="65"/>
      <c r="I3828" s="65"/>
    </row>
    <row r="3829" spans="5:9" ht="12.75">
      <c r="E3829" s="65"/>
      <c r="F3829" s="65"/>
      <c r="G3829" s="65"/>
      <c r="H3829" s="65"/>
      <c r="I3829" s="65"/>
    </row>
    <row r="3830" spans="5:9" ht="12.75">
      <c r="E3830" s="65"/>
      <c r="F3830" s="65"/>
      <c r="G3830" s="65"/>
      <c r="H3830" s="65"/>
      <c r="I3830" s="65"/>
    </row>
    <row r="3831" spans="5:9" ht="12.75">
      <c r="E3831" s="65"/>
      <c r="F3831" s="65"/>
      <c r="G3831" s="65"/>
      <c r="H3831" s="65"/>
      <c r="I3831" s="65"/>
    </row>
    <row r="3832" spans="5:9" ht="12.75">
      <c r="E3832" s="65"/>
      <c r="F3832" s="65"/>
      <c r="G3832" s="65"/>
      <c r="H3832" s="65"/>
      <c r="I3832" s="65"/>
    </row>
    <row r="3833" spans="5:9" ht="12.75">
      <c r="E3833" s="65"/>
      <c r="F3833" s="65"/>
      <c r="G3833" s="65"/>
      <c r="H3833" s="65"/>
      <c r="I3833" s="65"/>
    </row>
    <row r="3834" spans="5:9" ht="12.75">
      <c r="E3834" s="65"/>
      <c r="F3834" s="65"/>
      <c r="G3834" s="65"/>
      <c r="H3834" s="65"/>
      <c r="I3834" s="65"/>
    </row>
    <row r="3835" spans="5:9" ht="12.75">
      <c r="E3835" s="65"/>
      <c r="F3835" s="65"/>
      <c r="G3835" s="65"/>
      <c r="H3835" s="65"/>
      <c r="I3835" s="65"/>
    </row>
    <row r="3836" spans="5:9" ht="12.75">
      <c r="E3836" s="65"/>
      <c r="F3836" s="65"/>
      <c r="G3836" s="65"/>
      <c r="H3836" s="65"/>
      <c r="I3836" s="65"/>
    </row>
    <row r="3837" spans="5:9" ht="12.75">
      <c r="E3837" s="65"/>
      <c r="F3837" s="65"/>
      <c r="G3837" s="65"/>
      <c r="H3837" s="65"/>
      <c r="I3837" s="65"/>
    </row>
    <row r="3838" spans="5:9" ht="12.75">
      <c r="E3838" s="65"/>
      <c r="F3838" s="65"/>
      <c r="G3838" s="65"/>
      <c r="H3838" s="65"/>
      <c r="I3838" s="65"/>
    </row>
    <row r="3839" spans="5:9" ht="12.75">
      <c r="E3839" s="65"/>
      <c r="F3839" s="65"/>
      <c r="G3839" s="65"/>
      <c r="H3839" s="65"/>
      <c r="I3839" s="65"/>
    </row>
    <row r="3840" spans="5:9" ht="12.75">
      <c r="E3840" s="65"/>
      <c r="F3840" s="65"/>
      <c r="G3840" s="65"/>
      <c r="H3840" s="65"/>
      <c r="I3840" s="65"/>
    </row>
    <row r="3841" spans="5:9" ht="12.75">
      <c r="E3841" s="65"/>
      <c r="F3841" s="65"/>
      <c r="G3841" s="65"/>
      <c r="H3841" s="65"/>
      <c r="I3841" s="65"/>
    </row>
    <row r="3842" spans="5:9" ht="12.75">
      <c r="E3842" s="65"/>
      <c r="F3842" s="65"/>
      <c r="G3842" s="65"/>
      <c r="H3842" s="65"/>
      <c r="I3842" s="65"/>
    </row>
    <row r="3843" spans="5:9" ht="12.75">
      <c r="E3843" s="65"/>
      <c r="F3843" s="65"/>
      <c r="G3843" s="65"/>
      <c r="H3843" s="65"/>
      <c r="I3843" s="65"/>
    </row>
    <row r="3844" spans="5:9" ht="12.75">
      <c r="E3844" s="65"/>
      <c r="F3844" s="65"/>
      <c r="G3844" s="65"/>
      <c r="H3844" s="65"/>
      <c r="I3844" s="65"/>
    </row>
    <row r="3845" spans="5:9" ht="12.75">
      <c r="E3845" s="65"/>
      <c r="F3845" s="65"/>
      <c r="G3845" s="65"/>
      <c r="H3845" s="65"/>
      <c r="I3845" s="65"/>
    </row>
    <row r="3846" spans="5:9" ht="12.75">
      <c r="E3846" s="65"/>
      <c r="F3846" s="65"/>
      <c r="G3846" s="65"/>
      <c r="H3846" s="65"/>
      <c r="I3846" s="65"/>
    </row>
    <row r="3847" spans="5:9" ht="12.75">
      <c r="E3847" s="65"/>
      <c r="F3847" s="65"/>
      <c r="G3847" s="65"/>
      <c r="H3847" s="65"/>
      <c r="I3847" s="65"/>
    </row>
    <row r="3848" spans="5:9" ht="12.75">
      <c r="E3848" s="65"/>
      <c r="F3848" s="65"/>
      <c r="G3848" s="65"/>
      <c r="H3848" s="65"/>
      <c r="I3848" s="65"/>
    </row>
    <row r="3849" spans="5:9" ht="12.75">
      <c r="E3849" s="65"/>
      <c r="F3849" s="65"/>
      <c r="G3849" s="65"/>
      <c r="H3849" s="65"/>
      <c r="I3849" s="65"/>
    </row>
    <row r="3850" spans="5:9" ht="12.75">
      <c r="E3850" s="65"/>
      <c r="F3850" s="65"/>
      <c r="G3850" s="65"/>
      <c r="H3850" s="65"/>
      <c r="I3850" s="65"/>
    </row>
    <row r="3851" spans="5:9" ht="12.75">
      <c r="E3851" s="65"/>
      <c r="F3851" s="65"/>
      <c r="G3851" s="65"/>
      <c r="H3851" s="65"/>
      <c r="I3851" s="65"/>
    </row>
    <row r="3852" spans="5:9" ht="12.75">
      <c r="E3852" s="65"/>
      <c r="F3852" s="65"/>
      <c r="G3852" s="65"/>
      <c r="H3852" s="65"/>
      <c r="I3852" s="65"/>
    </row>
    <row r="3853" spans="5:9" ht="12.75">
      <c r="E3853" s="65"/>
      <c r="F3853" s="65"/>
      <c r="G3853" s="65"/>
      <c r="H3853" s="65"/>
      <c r="I3853" s="65"/>
    </row>
    <row r="3854" spans="5:9" ht="12.75">
      <c r="E3854" s="65"/>
      <c r="F3854" s="65"/>
      <c r="G3854" s="65"/>
      <c r="H3854" s="65"/>
      <c r="I3854" s="65"/>
    </row>
    <row r="3855" spans="5:9" ht="12.75">
      <c r="E3855" s="65"/>
      <c r="F3855" s="65"/>
      <c r="G3855" s="65"/>
      <c r="H3855" s="65"/>
      <c r="I3855" s="65"/>
    </row>
    <row r="3856" spans="5:9" ht="12.75">
      <c r="E3856" s="65"/>
      <c r="F3856" s="65"/>
      <c r="G3856" s="65"/>
      <c r="H3856" s="65"/>
      <c r="I3856" s="65"/>
    </row>
    <row r="3857" spans="5:9" ht="12.75">
      <c r="E3857" s="65"/>
      <c r="F3857" s="65"/>
      <c r="G3857" s="65"/>
      <c r="H3857" s="65"/>
      <c r="I3857" s="65"/>
    </row>
    <row r="3858" spans="5:9" ht="12.75">
      <c r="E3858" s="65"/>
      <c r="F3858" s="65"/>
      <c r="G3858" s="65"/>
      <c r="H3858" s="65"/>
      <c r="I3858" s="65"/>
    </row>
    <row r="3859" spans="5:9" ht="12.75">
      <c r="E3859" s="65"/>
      <c r="F3859" s="65"/>
      <c r="G3859" s="65"/>
      <c r="H3859" s="65"/>
      <c r="I3859" s="65"/>
    </row>
    <row r="3860" spans="5:9" ht="12.75">
      <c r="E3860" s="65"/>
      <c r="F3860" s="65"/>
      <c r="G3860" s="65"/>
      <c r="H3860" s="65"/>
      <c r="I3860" s="65"/>
    </row>
    <row r="3861" spans="5:9" ht="12.75">
      <c r="E3861" s="65"/>
      <c r="F3861" s="65"/>
      <c r="G3861" s="65"/>
      <c r="H3861" s="65"/>
      <c r="I3861" s="65"/>
    </row>
    <row r="3862" spans="5:9" ht="12.75">
      <c r="E3862" s="65"/>
      <c r="F3862" s="65"/>
      <c r="G3862" s="65"/>
      <c r="H3862" s="65"/>
      <c r="I3862" s="65"/>
    </row>
    <row r="3863" spans="5:9" ht="12.75">
      <c r="E3863" s="65"/>
      <c r="F3863" s="65"/>
      <c r="G3863" s="65"/>
      <c r="H3863" s="65"/>
      <c r="I3863" s="65"/>
    </row>
    <row r="3864" spans="5:9" ht="12.75">
      <c r="E3864" s="65"/>
      <c r="F3864" s="65"/>
      <c r="G3864" s="65"/>
      <c r="H3864" s="65"/>
      <c r="I3864" s="65"/>
    </row>
    <row r="3865" spans="5:9" ht="12.75">
      <c r="E3865" s="65"/>
      <c r="F3865" s="65"/>
      <c r="G3865" s="65"/>
      <c r="H3865" s="65"/>
      <c r="I3865" s="65"/>
    </row>
    <row r="3866" spans="5:9" ht="12.75">
      <c r="E3866" s="65"/>
      <c r="F3866" s="65"/>
      <c r="G3866" s="65"/>
      <c r="H3866" s="65"/>
      <c r="I3866" s="65"/>
    </row>
    <row r="3867" spans="5:9" ht="12.75">
      <c r="E3867" s="65"/>
      <c r="F3867" s="65"/>
      <c r="G3867" s="65"/>
      <c r="H3867" s="65"/>
      <c r="I3867" s="65"/>
    </row>
    <row r="3868" spans="5:9" ht="12.75">
      <c r="E3868" s="65"/>
      <c r="F3868" s="65"/>
      <c r="G3868" s="65"/>
      <c r="H3868" s="65"/>
      <c r="I3868" s="65"/>
    </row>
    <row r="3869" spans="5:9" ht="12.75">
      <c r="E3869" s="65"/>
      <c r="F3869" s="65"/>
      <c r="G3869" s="65"/>
      <c r="H3869" s="65"/>
      <c r="I3869" s="65"/>
    </row>
    <row r="3870" spans="5:9" ht="12.75">
      <c r="E3870" s="65"/>
      <c r="F3870" s="65"/>
      <c r="G3870" s="65"/>
      <c r="H3870" s="65"/>
      <c r="I3870" s="65"/>
    </row>
    <row r="3871" spans="5:9" ht="12.75">
      <c r="E3871" s="65"/>
      <c r="F3871" s="65"/>
      <c r="G3871" s="65"/>
      <c r="H3871" s="65"/>
      <c r="I3871" s="65"/>
    </row>
    <row r="3872" spans="5:9" ht="12.75">
      <c r="E3872" s="65"/>
      <c r="F3872" s="65"/>
      <c r="G3872" s="65"/>
      <c r="H3872" s="65"/>
      <c r="I3872" s="65"/>
    </row>
    <row r="3873" spans="5:9" ht="12.75">
      <c r="E3873" s="65"/>
      <c r="F3873" s="65"/>
      <c r="G3873" s="65"/>
      <c r="H3873" s="65"/>
      <c r="I3873" s="65"/>
    </row>
    <row r="3874" spans="5:9" ht="12.75">
      <c r="E3874" s="65"/>
      <c r="F3874" s="65"/>
      <c r="G3874" s="65"/>
      <c r="H3874" s="65"/>
      <c r="I3874" s="65"/>
    </row>
    <row r="3875" spans="5:9" ht="12.75">
      <c r="E3875" s="65"/>
      <c r="F3875" s="65"/>
      <c r="G3875" s="65"/>
      <c r="H3875" s="65"/>
      <c r="I3875" s="65"/>
    </row>
    <row r="3876" spans="5:9" ht="12.75">
      <c r="E3876" s="65"/>
      <c r="F3876" s="65"/>
      <c r="G3876" s="65"/>
      <c r="H3876" s="65"/>
      <c r="I3876" s="65"/>
    </row>
    <row r="3877" spans="5:9" ht="12.75">
      <c r="E3877" s="65"/>
      <c r="F3877" s="65"/>
      <c r="G3877" s="65"/>
      <c r="H3877" s="65"/>
      <c r="I3877" s="65"/>
    </row>
    <row r="3878" spans="5:9" ht="12.75">
      <c r="E3878" s="65"/>
      <c r="F3878" s="65"/>
      <c r="G3878" s="65"/>
      <c r="H3878" s="65"/>
      <c r="I3878" s="65"/>
    </row>
    <row r="3879" spans="5:9" ht="12.75">
      <c r="E3879" s="65"/>
      <c r="F3879" s="65"/>
      <c r="G3879" s="65"/>
      <c r="H3879" s="65"/>
      <c r="I3879" s="65"/>
    </row>
    <row r="3880" spans="5:9" ht="12.75">
      <c r="E3880" s="65"/>
      <c r="F3880" s="65"/>
      <c r="G3880" s="65"/>
      <c r="H3880" s="65"/>
      <c r="I3880" s="65"/>
    </row>
    <row r="3881" spans="5:9" ht="12.75">
      <c r="E3881" s="65"/>
      <c r="F3881" s="65"/>
      <c r="G3881" s="65"/>
      <c r="H3881" s="65"/>
      <c r="I3881" s="65"/>
    </row>
    <row r="3882" spans="5:9" ht="12.75">
      <c r="E3882" s="65"/>
      <c r="F3882" s="65"/>
      <c r="G3882" s="65"/>
      <c r="H3882" s="65"/>
      <c r="I3882" s="65"/>
    </row>
    <row r="3883" spans="5:9" ht="12.75">
      <c r="E3883" s="65"/>
      <c r="F3883" s="65"/>
      <c r="G3883" s="65"/>
      <c r="H3883" s="65"/>
      <c r="I3883" s="65"/>
    </row>
    <row r="3884" spans="5:9" ht="12.75">
      <c r="E3884" s="65"/>
      <c r="F3884" s="65"/>
      <c r="G3884" s="65"/>
      <c r="H3884" s="65"/>
      <c r="I3884" s="65"/>
    </row>
    <row r="3885" spans="5:9" ht="12.75">
      <c r="E3885" s="65"/>
      <c r="F3885" s="65"/>
      <c r="G3885" s="65"/>
      <c r="H3885" s="65"/>
      <c r="I3885" s="65"/>
    </row>
    <row r="3886" spans="5:9" ht="12.75">
      <c r="E3886" s="65"/>
      <c r="F3886" s="65"/>
      <c r="G3886" s="65"/>
      <c r="H3886" s="65"/>
      <c r="I3886" s="65"/>
    </row>
    <row r="3887" spans="5:9" ht="12.75">
      <c r="E3887" s="65"/>
      <c r="F3887" s="65"/>
      <c r="G3887" s="65"/>
      <c r="H3887" s="65"/>
      <c r="I3887" s="65"/>
    </row>
    <row r="3888" spans="5:9" ht="12.75">
      <c r="E3888" s="65"/>
      <c r="F3888" s="65"/>
      <c r="G3888" s="65"/>
      <c r="H3888" s="65"/>
      <c r="I3888" s="65"/>
    </row>
    <row r="3889" spans="5:9" ht="12.75">
      <c r="E3889" s="65"/>
      <c r="F3889" s="65"/>
      <c r="G3889" s="65"/>
      <c r="H3889" s="65"/>
      <c r="I3889" s="65"/>
    </row>
    <row r="3890" spans="5:9" ht="12.75">
      <c r="E3890" s="65"/>
      <c r="F3890" s="65"/>
      <c r="G3890" s="65"/>
      <c r="H3890" s="65"/>
      <c r="I3890" s="65"/>
    </row>
    <row r="3891" spans="5:9" ht="12.75">
      <c r="E3891" s="65"/>
      <c r="F3891" s="65"/>
      <c r="G3891" s="65"/>
      <c r="H3891" s="65"/>
      <c r="I3891" s="65"/>
    </row>
    <row r="3892" spans="5:9" ht="12.75">
      <c r="E3892" s="65"/>
      <c r="F3892" s="65"/>
      <c r="G3892" s="65"/>
      <c r="H3892" s="65"/>
      <c r="I3892" s="65"/>
    </row>
    <row r="3893" spans="5:9" ht="12.75">
      <c r="E3893" s="65"/>
      <c r="F3893" s="65"/>
      <c r="G3893" s="65"/>
      <c r="H3893" s="65"/>
      <c r="I3893" s="65"/>
    </row>
    <row r="3894" spans="5:9" ht="12.75">
      <c r="E3894" s="65"/>
      <c r="F3894" s="65"/>
      <c r="G3894" s="65"/>
      <c r="H3894" s="65"/>
      <c r="I3894" s="65"/>
    </row>
    <row r="3895" spans="5:9" ht="12.75">
      <c r="E3895" s="65"/>
      <c r="F3895" s="65"/>
      <c r="G3895" s="65"/>
      <c r="H3895" s="65"/>
      <c r="I3895" s="65"/>
    </row>
    <row r="3896" spans="5:9" ht="12.75">
      <c r="E3896" s="65"/>
      <c r="F3896" s="65"/>
      <c r="G3896" s="65"/>
      <c r="H3896" s="65"/>
      <c r="I3896" s="65"/>
    </row>
    <row r="3897" spans="5:9" ht="12.75">
      <c r="E3897" s="65"/>
      <c r="F3897" s="65"/>
      <c r="G3897" s="65"/>
      <c r="H3897" s="65"/>
      <c r="I3897" s="65"/>
    </row>
    <row r="3898" spans="5:9" ht="12.75">
      <c r="E3898" s="65"/>
      <c r="F3898" s="65"/>
      <c r="G3898" s="65"/>
      <c r="H3898" s="65"/>
      <c r="I3898" s="65"/>
    </row>
    <row r="3899" spans="5:9" ht="12.75">
      <c r="E3899" s="65"/>
      <c r="F3899" s="65"/>
      <c r="G3899" s="65"/>
      <c r="H3899" s="65"/>
      <c r="I3899" s="65"/>
    </row>
    <row r="3900" spans="5:9" ht="12.75">
      <c r="E3900" s="65"/>
      <c r="F3900" s="65"/>
      <c r="G3900" s="65"/>
      <c r="H3900" s="65"/>
      <c r="I3900" s="65"/>
    </row>
    <row r="3901" spans="5:9" ht="12.75">
      <c r="E3901" s="65"/>
      <c r="F3901" s="65"/>
      <c r="G3901" s="65"/>
      <c r="H3901" s="65"/>
      <c r="I3901" s="65"/>
    </row>
    <row r="3902" spans="5:9" ht="12.75">
      <c r="E3902" s="65"/>
      <c r="F3902" s="65"/>
      <c r="G3902" s="65"/>
      <c r="H3902" s="65"/>
      <c r="I3902" s="65"/>
    </row>
    <row r="3903" spans="5:9" ht="12.75">
      <c r="E3903" s="65"/>
      <c r="F3903" s="65"/>
      <c r="G3903" s="65"/>
      <c r="H3903" s="65"/>
      <c r="I3903" s="65"/>
    </row>
    <row r="3904" spans="5:9" ht="12.75">
      <c r="E3904" s="65"/>
      <c r="F3904" s="65"/>
      <c r="G3904" s="65"/>
      <c r="H3904" s="65"/>
      <c r="I3904" s="65"/>
    </row>
    <row r="3905" spans="5:9" ht="12.75">
      <c r="E3905" s="65"/>
      <c r="F3905" s="65"/>
      <c r="G3905" s="65"/>
      <c r="H3905" s="65"/>
      <c r="I3905" s="65"/>
    </row>
    <row r="3906" spans="5:9" ht="12.75">
      <c r="E3906" s="65"/>
      <c r="F3906" s="65"/>
      <c r="G3906" s="65"/>
      <c r="H3906" s="65"/>
      <c r="I3906" s="65"/>
    </row>
    <row r="3907" spans="5:9" ht="12.75">
      <c r="E3907" s="65"/>
      <c r="F3907" s="65"/>
      <c r="G3907" s="65"/>
      <c r="H3907" s="65"/>
      <c r="I3907" s="65"/>
    </row>
    <row r="3908" spans="5:9" ht="12.75">
      <c r="E3908" s="65"/>
      <c r="F3908" s="65"/>
      <c r="G3908" s="65"/>
      <c r="H3908" s="65"/>
      <c r="I3908" s="65"/>
    </row>
    <row r="3909" spans="5:9" ht="12.75">
      <c r="E3909" s="65"/>
      <c r="F3909" s="65"/>
      <c r="G3909" s="65"/>
      <c r="H3909" s="65"/>
      <c r="I3909" s="65"/>
    </row>
    <row r="3910" spans="5:9" ht="12.75">
      <c r="E3910" s="65"/>
      <c r="F3910" s="65"/>
      <c r="G3910" s="65"/>
      <c r="H3910" s="65"/>
      <c r="I3910" s="65"/>
    </row>
    <row r="3911" spans="5:9" ht="12.75">
      <c r="E3911" s="65"/>
      <c r="F3911" s="65"/>
      <c r="G3911" s="65"/>
      <c r="H3911" s="65"/>
      <c r="I3911" s="65"/>
    </row>
    <row r="3912" spans="5:9" ht="12.75">
      <c r="E3912" s="65"/>
      <c r="F3912" s="65"/>
      <c r="G3912" s="65"/>
      <c r="H3912" s="65"/>
      <c r="I3912" s="65"/>
    </row>
    <row r="3913" spans="5:9" ht="12.75">
      <c r="E3913" s="65"/>
      <c r="F3913" s="65"/>
      <c r="G3913" s="65"/>
      <c r="H3913" s="65"/>
      <c r="I3913" s="65"/>
    </row>
    <row r="3914" spans="5:9" ht="12.75">
      <c r="E3914" s="65"/>
      <c r="F3914" s="65"/>
      <c r="G3914" s="65"/>
      <c r="H3914" s="65"/>
      <c r="I3914" s="65"/>
    </row>
    <row r="3915" spans="5:9" ht="12.75">
      <c r="E3915" s="65"/>
      <c r="F3915" s="65"/>
      <c r="G3915" s="65"/>
      <c r="H3915" s="65"/>
      <c r="I3915" s="65"/>
    </row>
    <row r="3916" spans="5:9" ht="12.75">
      <c r="E3916" s="65"/>
      <c r="F3916" s="65"/>
      <c r="G3916" s="65"/>
      <c r="H3916" s="65"/>
      <c r="I3916" s="65"/>
    </row>
    <row r="3917" spans="5:9" ht="12.75">
      <c r="E3917" s="65"/>
      <c r="F3917" s="65"/>
      <c r="G3917" s="65"/>
      <c r="H3917" s="65"/>
      <c r="I3917" s="65"/>
    </row>
    <row r="3918" spans="5:9" ht="12.75">
      <c r="E3918" s="65"/>
      <c r="F3918" s="65"/>
      <c r="G3918" s="65"/>
      <c r="H3918" s="65"/>
      <c r="I3918" s="65"/>
    </row>
    <row r="3919" spans="5:9" ht="12.75">
      <c r="E3919" s="65"/>
      <c r="F3919" s="65"/>
      <c r="G3919" s="65"/>
      <c r="H3919" s="65"/>
      <c r="I3919" s="65"/>
    </row>
    <row r="3920" spans="5:9" ht="12.75">
      <c r="E3920" s="65"/>
      <c r="F3920" s="65"/>
      <c r="G3920" s="65"/>
      <c r="H3920" s="65"/>
      <c r="I3920" s="65"/>
    </row>
    <row r="3921" spans="5:9" ht="12.75">
      <c r="E3921" s="65"/>
      <c r="F3921" s="65"/>
      <c r="G3921" s="65"/>
      <c r="H3921" s="65"/>
      <c r="I3921" s="65"/>
    </row>
    <row r="3922" spans="5:9" ht="12.75">
      <c r="E3922" s="65"/>
      <c r="F3922" s="65"/>
      <c r="G3922" s="65"/>
      <c r="H3922" s="65"/>
      <c r="I3922" s="65"/>
    </row>
    <row r="3923" spans="5:9" ht="12.75">
      <c r="E3923" s="65"/>
      <c r="F3923" s="65"/>
      <c r="G3923" s="65"/>
      <c r="H3923" s="65"/>
      <c r="I3923" s="65"/>
    </row>
    <row r="3924" spans="5:9" ht="12.75">
      <c r="E3924" s="65"/>
      <c r="F3924" s="65"/>
      <c r="G3924" s="65"/>
      <c r="H3924" s="65"/>
      <c r="I3924" s="65"/>
    </row>
    <row r="3925" spans="5:9" ht="12.75">
      <c r="E3925" s="65"/>
      <c r="F3925" s="65"/>
      <c r="G3925" s="65"/>
      <c r="H3925" s="65"/>
      <c r="I3925" s="65"/>
    </row>
    <row r="3926" spans="5:9" ht="12.75">
      <c r="E3926" s="65"/>
      <c r="F3926" s="65"/>
      <c r="G3926" s="65"/>
      <c r="H3926" s="65"/>
      <c r="I3926" s="65"/>
    </row>
    <row r="3927" spans="5:9" ht="12.75">
      <c r="E3927" s="65"/>
      <c r="F3927" s="65"/>
      <c r="G3927" s="65"/>
      <c r="H3927" s="65"/>
      <c r="I3927" s="65"/>
    </row>
    <row r="3928" spans="5:9" ht="12.75">
      <c r="E3928" s="65"/>
      <c r="F3928" s="65"/>
      <c r="G3928" s="65"/>
      <c r="H3928" s="65"/>
      <c r="I3928" s="65"/>
    </row>
    <row r="3929" spans="5:9" ht="12.75">
      <c r="E3929" s="65"/>
      <c r="F3929" s="65"/>
      <c r="G3929" s="65"/>
      <c r="H3929" s="65"/>
      <c r="I3929" s="65"/>
    </row>
    <row r="3930" spans="5:9" ht="12.75">
      <c r="E3930" s="65"/>
      <c r="F3930" s="65"/>
      <c r="G3930" s="65"/>
      <c r="H3930" s="65"/>
      <c r="I3930" s="65"/>
    </row>
    <row r="3931" spans="5:9" ht="12.75">
      <c r="E3931" s="65"/>
      <c r="F3931" s="65"/>
      <c r="G3931" s="65"/>
      <c r="H3931" s="65"/>
      <c r="I3931" s="65"/>
    </row>
    <row r="3932" spans="5:9" ht="12.75">
      <c r="E3932" s="65"/>
      <c r="F3932" s="65"/>
      <c r="G3932" s="65"/>
      <c r="H3932" s="65"/>
      <c r="I3932" s="65"/>
    </row>
    <row r="3933" spans="5:9" ht="12.75">
      <c r="E3933" s="65"/>
      <c r="F3933" s="65"/>
      <c r="G3933" s="65"/>
      <c r="H3933" s="65"/>
      <c r="I3933" s="65"/>
    </row>
    <row r="3934" spans="5:9" ht="12.75">
      <c r="E3934" s="65"/>
      <c r="F3934" s="65"/>
      <c r="G3934" s="65"/>
      <c r="H3934" s="65"/>
      <c r="I3934" s="65"/>
    </row>
    <row r="3935" spans="5:9" ht="12.75">
      <c r="E3935" s="65"/>
      <c r="F3935" s="65"/>
      <c r="G3935" s="65"/>
      <c r="H3935" s="65"/>
      <c r="I3935" s="65"/>
    </row>
    <row r="3936" spans="5:9" ht="12.75">
      <c r="E3936" s="65"/>
      <c r="F3936" s="65"/>
      <c r="G3936" s="65"/>
      <c r="H3936" s="65"/>
      <c r="I3936" s="65"/>
    </row>
    <row r="3937" spans="5:9" ht="12.75">
      <c r="E3937" s="65"/>
      <c r="F3937" s="65"/>
      <c r="G3937" s="65"/>
      <c r="H3937" s="65"/>
      <c r="I3937" s="65"/>
    </row>
    <row r="3938" spans="5:9" ht="12.75">
      <c r="E3938" s="65"/>
      <c r="F3938" s="65"/>
      <c r="G3938" s="65"/>
      <c r="H3938" s="65"/>
      <c r="I3938" s="65"/>
    </row>
    <row r="3939" spans="5:9" ht="12.75">
      <c r="E3939" s="65"/>
      <c r="F3939" s="65"/>
      <c r="G3939" s="65"/>
      <c r="H3939" s="65"/>
      <c r="I3939" s="65"/>
    </row>
    <row r="3940" spans="5:9" ht="12.75">
      <c r="E3940" s="65"/>
      <c r="F3940" s="65"/>
      <c r="G3940" s="65"/>
      <c r="H3940" s="65"/>
      <c r="I3940" s="65"/>
    </row>
    <row r="3941" spans="5:9" ht="12.75">
      <c r="E3941" s="65"/>
      <c r="F3941" s="65"/>
      <c r="G3941" s="65"/>
      <c r="H3941" s="65"/>
      <c r="I3941" s="65"/>
    </row>
    <row r="3942" spans="5:9" ht="12.75">
      <c r="E3942" s="65"/>
      <c r="F3942" s="65"/>
      <c r="G3942" s="65"/>
      <c r="H3942" s="65"/>
      <c r="I3942" s="65"/>
    </row>
    <row r="3943" spans="5:9" ht="12.75">
      <c r="E3943" s="65"/>
      <c r="F3943" s="65"/>
      <c r="G3943" s="65"/>
      <c r="H3943" s="65"/>
      <c r="I3943" s="65"/>
    </row>
    <row r="3944" spans="5:9" ht="12.75">
      <c r="E3944" s="65"/>
      <c r="F3944" s="65"/>
      <c r="G3944" s="65"/>
      <c r="H3944" s="65"/>
      <c r="I3944" s="65"/>
    </row>
    <row r="3945" spans="5:9" ht="12.75">
      <c r="E3945" s="65"/>
      <c r="F3945" s="65"/>
      <c r="G3945" s="65"/>
      <c r="H3945" s="65"/>
      <c r="I3945" s="65"/>
    </row>
    <row r="3946" spans="5:9" ht="12.75">
      <c r="E3946" s="65"/>
      <c r="F3946" s="65"/>
      <c r="G3946" s="65"/>
      <c r="H3946" s="65"/>
      <c r="I3946" s="65"/>
    </row>
    <row r="3947" spans="5:9" ht="12.75">
      <c r="E3947" s="65"/>
      <c r="F3947" s="65"/>
      <c r="G3947" s="65"/>
      <c r="H3947" s="65"/>
      <c r="I3947" s="65"/>
    </row>
    <row r="3948" spans="5:9" ht="12.75">
      <c r="E3948" s="65"/>
      <c r="F3948" s="65"/>
      <c r="G3948" s="65"/>
      <c r="H3948" s="65"/>
      <c r="I3948" s="65"/>
    </row>
    <row r="3949" spans="5:9" ht="12.75">
      <c r="E3949" s="65"/>
      <c r="F3949" s="65"/>
      <c r="G3949" s="65"/>
      <c r="H3949" s="65"/>
      <c r="I3949" s="65"/>
    </row>
    <row r="3950" spans="5:9" ht="12.75">
      <c r="E3950" s="65"/>
      <c r="F3950" s="65"/>
      <c r="G3950" s="65"/>
      <c r="H3950" s="65"/>
      <c r="I3950" s="65"/>
    </row>
    <row r="3951" spans="5:9" ht="12.75">
      <c r="E3951" s="65"/>
      <c r="F3951" s="65"/>
      <c r="G3951" s="65"/>
      <c r="H3951" s="65"/>
      <c r="I3951" s="65"/>
    </row>
    <row r="3952" spans="5:9" ht="12.75">
      <c r="E3952" s="65"/>
      <c r="F3952" s="65"/>
      <c r="G3952" s="65"/>
      <c r="H3952" s="65"/>
      <c r="I3952" s="65"/>
    </row>
    <row r="3953" spans="5:9" ht="12.75">
      <c r="E3953" s="65"/>
      <c r="F3953" s="65"/>
      <c r="G3953" s="65"/>
      <c r="H3953" s="65"/>
      <c r="I3953" s="65"/>
    </row>
    <row r="3954" spans="5:9" ht="12.75">
      <c r="E3954" s="65"/>
      <c r="F3954" s="65"/>
      <c r="G3954" s="65"/>
      <c r="H3954" s="65"/>
      <c r="I3954" s="65"/>
    </row>
    <row r="3955" spans="5:9" ht="12.75">
      <c r="E3955" s="65"/>
      <c r="F3955" s="65"/>
      <c r="G3955" s="65"/>
      <c r="H3955" s="65"/>
      <c r="I3955" s="65"/>
    </row>
    <row r="3956" spans="5:9" ht="12.75">
      <c r="E3956" s="65"/>
      <c r="F3956" s="65"/>
      <c r="G3956" s="65"/>
      <c r="H3956" s="65"/>
      <c r="I3956" s="65"/>
    </row>
    <row r="3957" spans="5:9" ht="12.75">
      <c r="E3957" s="65"/>
      <c r="F3957" s="65"/>
      <c r="G3957" s="65"/>
      <c r="H3957" s="65"/>
      <c r="I3957" s="65"/>
    </row>
    <row r="3958" spans="5:9" ht="12.75">
      <c r="E3958" s="65"/>
      <c r="F3958" s="65"/>
      <c r="G3958" s="65"/>
      <c r="H3958" s="65"/>
      <c r="I3958" s="65"/>
    </row>
    <row r="3959" spans="5:9" ht="12.75">
      <c r="E3959" s="65"/>
      <c r="F3959" s="65"/>
      <c r="G3959" s="65"/>
      <c r="H3959" s="65"/>
      <c r="I3959" s="65"/>
    </row>
    <row r="3960" spans="5:9" ht="12.75">
      <c r="E3960" s="65"/>
      <c r="F3960" s="65"/>
      <c r="G3960" s="65"/>
      <c r="H3960" s="65"/>
      <c r="I3960" s="65"/>
    </row>
    <row r="3961" spans="5:9" ht="12.75">
      <c r="E3961" s="65"/>
      <c r="F3961" s="65"/>
      <c r="G3961" s="65"/>
      <c r="H3961" s="65"/>
      <c r="I3961" s="65"/>
    </row>
    <row r="3962" spans="5:9" ht="12.75">
      <c r="E3962" s="65"/>
      <c r="F3962" s="65"/>
      <c r="G3962" s="65"/>
      <c r="H3962" s="65"/>
      <c r="I3962" s="65"/>
    </row>
    <row r="3963" spans="5:9" ht="12.75">
      <c r="E3963" s="65"/>
      <c r="F3963" s="65"/>
      <c r="G3963" s="65"/>
      <c r="H3963" s="65"/>
      <c r="I3963" s="65"/>
    </row>
    <row r="3964" spans="5:9" ht="12.75">
      <c r="E3964" s="65"/>
      <c r="F3964" s="65"/>
      <c r="G3964" s="65"/>
      <c r="H3964" s="65"/>
      <c r="I3964" s="65"/>
    </row>
    <row r="3965" spans="5:9" ht="12.75">
      <c r="E3965" s="65"/>
      <c r="F3965" s="65"/>
      <c r="G3965" s="65"/>
      <c r="H3965" s="65"/>
      <c r="I3965" s="65"/>
    </row>
    <row r="3966" spans="5:9" ht="12.75">
      <c r="E3966" s="65"/>
      <c r="F3966" s="65"/>
      <c r="G3966" s="65"/>
      <c r="H3966" s="65"/>
      <c r="I3966" s="65"/>
    </row>
    <row r="3967" spans="5:9" ht="12.75">
      <c r="E3967" s="65"/>
      <c r="F3967" s="65"/>
      <c r="G3967" s="65"/>
      <c r="H3967" s="65"/>
      <c r="I3967" s="65"/>
    </row>
    <row r="3968" spans="5:9" ht="12.75">
      <c r="E3968" s="65"/>
      <c r="F3968" s="65"/>
      <c r="G3968" s="65"/>
      <c r="H3968" s="65"/>
      <c r="I3968" s="65"/>
    </row>
    <row r="3969" spans="5:9" ht="12.75">
      <c r="E3969" s="65"/>
      <c r="F3969" s="65"/>
      <c r="G3969" s="65"/>
      <c r="H3969" s="65"/>
      <c r="I3969" s="65"/>
    </row>
    <row r="3970" spans="5:9" ht="12.75">
      <c r="E3970" s="65"/>
      <c r="F3970" s="65"/>
      <c r="G3970" s="65"/>
      <c r="H3970" s="65"/>
      <c r="I3970" s="65"/>
    </row>
    <row r="3971" spans="5:9" ht="12.75">
      <c r="E3971" s="65"/>
      <c r="F3971" s="65"/>
      <c r="G3971" s="65"/>
      <c r="H3971" s="65"/>
      <c r="I3971" s="65"/>
    </row>
    <row r="3972" spans="5:9" ht="12.75">
      <c r="E3972" s="65"/>
      <c r="F3972" s="65"/>
      <c r="G3972" s="65"/>
      <c r="H3972" s="65"/>
      <c r="I3972" s="65"/>
    </row>
    <row r="3973" spans="5:9" ht="12.75">
      <c r="E3973" s="65"/>
      <c r="F3973" s="65"/>
      <c r="G3973" s="65"/>
      <c r="H3973" s="65"/>
      <c r="I3973" s="65"/>
    </row>
    <row r="3974" spans="5:9" ht="12.75">
      <c r="E3974" s="65"/>
      <c r="F3974" s="65"/>
      <c r="G3974" s="65"/>
      <c r="H3974" s="65"/>
      <c r="I3974" s="65"/>
    </row>
    <row r="3975" spans="5:9" ht="12.75">
      <c r="E3975" s="65"/>
      <c r="F3975" s="65"/>
      <c r="G3975" s="65"/>
      <c r="H3975" s="65"/>
      <c r="I3975" s="65"/>
    </row>
    <row r="3976" spans="5:9" ht="12.75">
      <c r="E3976" s="65"/>
      <c r="F3976" s="65"/>
      <c r="G3976" s="65"/>
      <c r="H3976" s="65"/>
      <c r="I3976" s="65"/>
    </row>
    <row r="3977" spans="5:9" ht="12.75">
      <c r="E3977" s="65"/>
      <c r="F3977" s="65"/>
      <c r="G3977" s="65"/>
      <c r="H3977" s="65"/>
      <c r="I3977" s="65"/>
    </row>
    <row r="3978" spans="5:9" ht="12.75">
      <c r="E3978" s="65"/>
      <c r="F3978" s="65"/>
      <c r="G3978" s="65"/>
      <c r="H3978" s="65"/>
      <c r="I3978" s="65"/>
    </row>
    <row r="3979" spans="5:9" ht="12.75">
      <c r="E3979" s="65"/>
      <c r="F3979" s="65"/>
      <c r="G3979" s="65"/>
      <c r="H3979" s="65"/>
      <c r="I3979" s="65"/>
    </row>
    <row r="3980" spans="5:9" ht="12.75">
      <c r="E3980" s="65"/>
      <c r="F3980" s="65"/>
      <c r="G3980" s="65"/>
      <c r="H3980" s="65"/>
      <c r="I3980" s="65"/>
    </row>
    <row r="3981" spans="5:9" ht="12.75">
      <c r="E3981" s="65"/>
      <c r="F3981" s="65"/>
      <c r="G3981" s="65"/>
      <c r="H3981" s="65"/>
      <c r="I3981" s="65"/>
    </row>
    <row r="3982" spans="5:9" ht="12.75">
      <c r="E3982" s="65"/>
      <c r="F3982" s="65"/>
      <c r="G3982" s="65"/>
      <c r="H3982" s="65"/>
      <c r="I3982" s="65"/>
    </row>
    <row r="3983" spans="5:9" ht="12.75">
      <c r="E3983" s="65"/>
      <c r="F3983" s="65"/>
      <c r="G3983" s="65"/>
      <c r="H3983" s="65"/>
      <c r="I3983" s="65"/>
    </row>
    <row r="3984" spans="5:9" ht="12.75">
      <c r="E3984" s="65"/>
      <c r="F3984" s="65"/>
      <c r="G3984" s="65"/>
      <c r="H3984" s="65"/>
      <c r="I3984" s="65"/>
    </row>
    <row r="3985" spans="5:9" ht="12.75">
      <c r="E3985" s="65"/>
      <c r="F3985" s="65"/>
      <c r="G3985" s="65"/>
      <c r="H3985" s="65"/>
      <c r="I3985" s="65"/>
    </row>
    <row r="3986" spans="5:9" ht="12.75">
      <c r="E3986" s="65"/>
      <c r="F3986" s="65"/>
      <c r="G3986" s="65"/>
      <c r="H3986" s="65"/>
      <c r="I3986" s="65"/>
    </row>
    <row r="3987" spans="5:9" ht="12.75">
      <c r="E3987" s="65"/>
      <c r="F3987" s="65"/>
      <c r="G3987" s="65"/>
      <c r="H3987" s="65"/>
      <c r="I3987" s="65"/>
    </row>
    <row r="3988" spans="5:9" ht="12.75">
      <c r="E3988" s="65"/>
      <c r="F3988" s="65"/>
      <c r="G3988" s="65"/>
      <c r="H3988" s="65"/>
      <c r="I3988" s="65"/>
    </row>
    <row r="3989" spans="5:9" ht="12.75">
      <c r="E3989" s="65"/>
      <c r="F3989" s="65"/>
      <c r="G3989" s="65"/>
      <c r="H3989" s="65"/>
      <c r="I3989" s="65"/>
    </row>
    <row r="3990" spans="5:9" ht="12.75">
      <c r="E3990" s="65"/>
      <c r="F3990" s="65"/>
      <c r="G3990" s="65"/>
      <c r="H3990" s="65"/>
      <c r="I3990" s="65"/>
    </row>
    <row r="3991" spans="5:9" ht="12.75">
      <c r="E3991" s="65"/>
      <c r="F3991" s="65"/>
      <c r="G3991" s="65"/>
      <c r="H3991" s="65"/>
      <c r="I3991" s="65"/>
    </row>
    <row r="3992" spans="5:9" ht="12.75">
      <c r="E3992" s="65"/>
      <c r="F3992" s="65"/>
      <c r="G3992" s="65"/>
      <c r="H3992" s="65"/>
      <c r="I3992" s="65"/>
    </row>
    <row r="3993" spans="5:9" ht="12.75">
      <c r="E3993" s="65"/>
      <c r="F3993" s="65"/>
      <c r="G3993" s="65"/>
      <c r="H3993" s="65"/>
      <c r="I3993" s="65"/>
    </row>
    <row r="3994" spans="5:9" ht="12.75">
      <c r="E3994" s="65"/>
      <c r="F3994" s="65"/>
      <c r="G3994" s="65"/>
      <c r="H3994" s="65"/>
      <c r="I3994" s="65"/>
    </row>
    <row r="3995" spans="5:9" ht="12.75">
      <c r="E3995" s="65"/>
      <c r="F3995" s="65"/>
      <c r="G3995" s="65"/>
      <c r="H3995" s="65"/>
      <c r="I3995" s="65"/>
    </row>
    <row r="3996" spans="5:9" ht="12.75">
      <c r="E3996" s="65"/>
      <c r="F3996" s="65"/>
      <c r="G3996" s="65"/>
      <c r="H3996" s="65"/>
      <c r="I3996" s="65"/>
    </row>
    <row r="3997" spans="5:9" ht="12.75">
      <c r="E3997" s="65"/>
      <c r="F3997" s="65"/>
      <c r="G3997" s="65"/>
      <c r="H3997" s="65"/>
      <c r="I3997" s="65"/>
    </row>
    <row r="3998" spans="5:9" ht="12.75">
      <c r="E3998" s="65"/>
      <c r="F3998" s="65"/>
      <c r="G3998" s="65"/>
      <c r="H3998" s="65"/>
      <c r="I3998" s="65"/>
    </row>
    <row r="3999" spans="5:9" ht="12.75">
      <c r="E3999" s="65"/>
      <c r="F3999" s="65"/>
      <c r="G3999" s="65"/>
      <c r="H3999" s="65"/>
      <c r="I3999" s="65"/>
    </row>
    <row r="4000" spans="5:9" ht="12.75">
      <c r="E4000" s="65"/>
      <c r="F4000" s="65"/>
      <c r="G4000" s="65"/>
      <c r="H4000" s="65"/>
      <c r="I4000" s="65"/>
    </row>
    <row r="4001" spans="5:9" ht="12.75">
      <c r="E4001" s="65"/>
      <c r="F4001" s="65"/>
      <c r="G4001" s="65"/>
      <c r="H4001" s="65"/>
      <c r="I4001" s="65"/>
    </row>
    <row r="4002" spans="5:9" ht="12.75">
      <c r="E4002" s="65"/>
      <c r="F4002" s="65"/>
      <c r="G4002" s="65"/>
      <c r="H4002" s="65"/>
      <c r="I4002" s="65"/>
    </row>
    <row r="4003" spans="5:9" ht="12.75">
      <c r="E4003" s="65"/>
      <c r="F4003" s="65"/>
      <c r="G4003" s="65"/>
      <c r="H4003" s="65"/>
      <c r="I4003" s="65"/>
    </row>
    <row r="4004" spans="5:9" ht="12.75">
      <c r="E4004" s="65"/>
      <c r="F4004" s="65"/>
      <c r="G4004" s="65"/>
      <c r="H4004" s="65"/>
      <c r="I4004" s="65"/>
    </row>
    <row r="4005" spans="5:9" ht="12.75">
      <c r="E4005" s="65"/>
      <c r="F4005" s="65"/>
      <c r="G4005" s="65"/>
      <c r="H4005" s="65"/>
      <c r="I4005" s="65"/>
    </row>
    <row r="4006" spans="5:9" ht="12.75">
      <c r="E4006" s="65"/>
      <c r="F4006" s="65"/>
      <c r="G4006" s="65"/>
      <c r="H4006" s="65"/>
      <c r="I4006" s="65"/>
    </row>
    <row r="4007" spans="5:9" ht="12.75">
      <c r="E4007" s="65"/>
      <c r="F4007" s="65"/>
      <c r="G4007" s="65"/>
      <c r="H4007" s="65"/>
      <c r="I4007" s="65"/>
    </row>
    <row r="4008" spans="5:9" ht="12.75">
      <c r="E4008" s="65"/>
      <c r="F4008" s="65"/>
      <c r="G4008" s="65"/>
      <c r="H4008" s="65"/>
      <c r="I4008" s="65"/>
    </row>
    <row r="4009" spans="5:9" ht="12.75">
      <c r="E4009" s="65"/>
      <c r="F4009" s="65"/>
      <c r="G4009" s="65"/>
      <c r="H4009" s="65"/>
      <c r="I4009" s="65"/>
    </row>
    <row r="4010" spans="5:9" ht="12.75">
      <c r="E4010" s="65"/>
      <c r="F4010" s="65"/>
      <c r="G4010" s="65"/>
      <c r="H4010" s="65"/>
      <c r="I4010" s="65"/>
    </row>
    <row r="4011" spans="5:9" ht="12.75">
      <c r="E4011" s="65"/>
      <c r="F4011" s="65"/>
      <c r="G4011" s="65"/>
      <c r="H4011" s="65"/>
      <c r="I4011" s="65"/>
    </row>
    <row r="4012" spans="5:9" ht="12.75">
      <c r="E4012" s="65"/>
      <c r="F4012" s="65"/>
      <c r="G4012" s="65"/>
      <c r="H4012" s="65"/>
      <c r="I4012" s="65"/>
    </row>
    <row r="4013" spans="5:9" ht="12.75">
      <c r="E4013" s="65"/>
      <c r="F4013" s="65"/>
      <c r="G4013" s="65"/>
      <c r="H4013" s="65"/>
      <c r="I4013" s="65"/>
    </row>
    <row r="4014" spans="5:9" ht="12.75">
      <c r="E4014" s="65"/>
      <c r="F4014" s="65"/>
      <c r="G4014" s="65"/>
      <c r="H4014" s="65"/>
      <c r="I4014" s="65"/>
    </row>
    <row r="4015" spans="5:9" ht="12.75">
      <c r="E4015" s="65"/>
      <c r="F4015" s="65"/>
      <c r="G4015" s="65"/>
      <c r="H4015" s="65"/>
      <c r="I4015" s="65"/>
    </row>
    <row r="4016" spans="5:9" ht="12.75">
      <c r="E4016" s="65"/>
      <c r="F4016" s="65"/>
      <c r="G4016" s="65"/>
      <c r="H4016" s="65"/>
      <c r="I4016" s="65"/>
    </row>
    <row r="4017" spans="5:9" ht="12.75">
      <c r="E4017" s="65"/>
      <c r="F4017" s="65"/>
      <c r="G4017" s="65"/>
      <c r="H4017" s="65"/>
      <c r="I4017" s="65"/>
    </row>
    <row r="4018" spans="5:9" ht="12.75">
      <c r="E4018" s="65"/>
      <c r="F4018" s="65"/>
      <c r="G4018" s="65"/>
      <c r="H4018" s="65"/>
      <c r="I4018" s="65"/>
    </row>
    <row r="4019" spans="5:9" ht="12.75">
      <c r="E4019" s="65"/>
      <c r="F4019" s="65"/>
      <c r="G4019" s="65"/>
      <c r="H4019" s="65"/>
      <c r="I4019" s="65"/>
    </row>
    <row r="4020" spans="5:9" ht="12.75">
      <c r="E4020" s="65"/>
      <c r="F4020" s="65"/>
      <c r="G4020" s="65"/>
      <c r="H4020" s="65"/>
      <c r="I4020" s="65"/>
    </row>
    <row r="4021" spans="5:9" ht="12.75">
      <c r="E4021" s="65"/>
      <c r="F4021" s="65"/>
      <c r="G4021" s="65"/>
      <c r="H4021" s="65"/>
      <c r="I4021" s="65"/>
    </row>
    <row r="4022" spans="5:9" ht="12.75">
      <c r="E4022" s="65"/>
      <c r="F4022" s="65"/>
      <c r="G4022" s="65"/>
      <c r="H4022" s="65"/>
      <c r="I4022" s="65"/>
    </row>
    <row r="4023" spans="5:9" ht="12.75">
      <c r="E4023" s="65"/>
      <c r="F4023" s="65"/>
      <c r="G4023" s="65"/>
      <c r="H4023" s="65"/>
      <c r="I4023" s="65"/>
    </row>
    <row r="4024" spans="5:9" ht="12.75">
      <c r="E4024" s="65"/>
      <c r="F4024" s="65"/>
      <c r="G4024" s="65"/>
      <c r="H4024" s="65"/>
      <c r="I4024" s="65"/>
    </row>
    <row r="4025" spans="5:9" ht="12.75">
      <c r="E4025" s="65"/>
      <c r="F4025" s="65"/>
      <c r="G4025" s="65"/>
      <c r="H4025" s="65"/>
      <c r="I4025" s="65"/>
    </row>
    <row r="4026" spans="5:9" ht="12.75">
      <c r="E4026" s="65"/>
      <c r="F4026" s="65"/>
      <c r="G4026" s="65"/>
      <c r="H4026" s="65"/>
      <c r="I4026" s="65"/>
    </row>
    <row r="4027" spans="5:9" ht="12.75">
      <c r="E4027" s="65"/>
      <c r="F4027" s="65"/>
      <c r="G4027" s="65"/>
      <c r="H4027" s="65"/>
      <c r="I4027" s="65"/>
    </row>
    <row r="4028" spans="5:9" ht="12.75">
      <c r="E4028" s="65"/>
      <c r="F4028" s="65"/>
      <c r="G4028" s="65"/>
      <c r="H4028" s="65"/>
      <c r="I4028" s="65"/>
    </row>
    <row r="4029" spans="5:9" ht="12.75">
      <c r="E4029" s="65"/>
      <c r="F4029" s="65"/>
      <c r="G4029" s="65"/>
      <c r="H4029" s="65"/>
      <c r="I4029" s="65"/>
    </row>
    <row r="4030" spans="5:9" ht="12.75">
      <c r="E4030" s="65"/>
      <c r="F4030" s="65"/>
      <c r="G4030" s="65"/>
      <c r="H4030" s="65"/>
      <c r="I4030" s="65"/>
    </row>
    <row r="4031" spans="5:9" ht="12.75">
      <c r="E4031" s="65"/>
      <c r="F4031" s="65"/>
      <c r="G4031" s="65"/>
      <c r="H4031" s="65"/>
      <c r="I4031" s="65"/>
    </row>
    <row r="4032" spans="5:9" ht="12.75">
      <c r="E4032" s="65"/>
      <c r="F4032" s="65"/>
      <c r="G4032" s="65"/>
      <c r="H4032" s="65"/>
      <c r="I4032" s="65"/>
    </row>
    <row r="4033" spans="5:9" ht="12.75">
      <c r="E4033" s="65"/>
      <c r="F4033" s="65"/>
      <c r="G4033" s="65"/>
      <c r="H4033" s="65"/>
      <c r="I4033" s="65"/>
    </row>
    <row r="4034" spans="5:9" ht="12.75">
      <c r="E4034" s="65"/>
      <c r="F4034" s="65"/>
      <c r="G4034" s="65"/>
      <c r="H4034" s="65"/>
      <c r="I4034" s="65"/>
    </row>
    <row r="4035" spans="5:9" ht="12.75">
      <c r="E4035" s="65"/>
      <c r="F4035" s="65"/>
      <c r="G4035" s="65"/>
      <c r="H4035" s="65"/>
      <c r="I4035" s="65"/>
    </row>
    <row r="4036" spans="5:9" ht="12.75">
      <c r="E4036" s="65"/>
      <c r="F4036" s="65"/>
      <c r="G4036" s="65"/>
      <c r="H4036" s="65"/>
      <c r="I4036" s="65"/>
    </row>
    <row r="4037" spans="5:9" ht="12.75">
      <c r="E4037" s="65"/>
      <c r="F4037" s="65"/>
      <c r="G4037" s="65"/>
      <c r="H4037" s="65"/>
      <c r="I4037" s="65"/>
    </row>
    <row r="4038" spans="5:9" ht="12.75">
      <c r="E4038" s="65"/>
      <c r="F4038" s="65"/>
      <c r="G4038" s="65"/>
      <c r="H4038" s="65"/>
      <c r="I4038" s="65"/>
    </row>
    <row r="4039" spans="5:9" ht="12.75">
      <c r="E4039" s="65"/>
      <c r="F4039" s="65"/>
      <c r="G4039" s="65"/>
      <c r="H4039" s="65"/>
      <c r="I4039" s="65"/>
    </row>
    <row r="4040" spans="5:9" ht="12.75">
      <c r="E4040" s="65"/>
      <c r="F4040" s="65"/>
      <c r="G4040" s="65"/>
      <c r="H4040" s="65"/>
      <c r="I4040" s="65"/>
    </row>
    <row r="4041" spans="5:9" ht="12.75">
      <c r="E4041" s="65"/>
      <c r="F4041" s="65"/>
      <c r="G4041" s="65"/>
      <c r="H4041" s="65"/>
      <c r="I4041" s="65"/>
    </row>
    <row r="4042" spans="5:9" ht="12.75">
      <c r="E4042" s="65"/>
      <c r="F4042" s="65"/>
      <c r="G4042" s="65"/>
      <c r="H4042" s="65"/>
      <c r="I4042" s="65"/>
    </row>
    <row r="4043" spans="5:9" ht="12.75">
      <c r="E4043" s="65"/>
      <c r="F4043" s="65"/>
      <c r="G4043" s="65"/>
      <c r="H4043" s="65"/>
      <c r="I4043" s="65"/>
    </row>
    <row r="4044" spans="5:9" ht="12.75">
      <c r="E4044" s="65"/>
      <c r="F4044" s="65"/>
      <c r="G4044" s="65"/>
      <c r="H4044" s="65"/>
      <c r="I4044" s="65"/>
    </row>
    <row r="4045" spans="5:9" ht="12.75">
      <c r="E4045" s="65"/>
      <c r="F4045" s="65"/>
      <c r="G4045" s="65"/>
      <c r="H4045" s="65"/>
      <c r="I4045" s="65"/>
    </row>
    <row r="4046" spans="5:9" ht="12.75">
      <c r="E4046" s="65"/>
      <c r="F4046" s="65"/>
      <c r="G4046" s="65"/>
      <c r="H4046" s="65"/>
      <c r="I4046" s="65"/>
    </row>
    <row r="4047" spans="5:9" ht="12.75">
      <c r="E4047" s="65"/>
      <c r="F4047" s="65"/>
      <c r="G4047" s="65"/>
      <c r="H4047" s="65"/>
      <c r="I4047" s="65"/>
    </row>
    <row r="4048" spans="5:9" ht="12.75">
      <c r="E4048" s="65"/>
      <c r="F4048" s="65"/>
      <c r="G4048" s="65"/>
      <c r="H4048" s="65"/>
      <c r="I4048" s="65"/>
    </row>
    <row r="4049" spans="5:9" ht="12.75">
      <c r="E4049" s="65"/>
      <c r="F4049" s="65"/>
      <c r="G4049" s="65"/>
      <c r="H4049" s="65"/>
      <c r="I4049" s="65"/>
    </row>
    <row r="4050" spans="5:9" ht="12.75">
      <c r="E4050" s="65"/>
      <c r="F4050" s="65"/>
      <c r="G4050" s="65"/>
      <c r="H4050" s="65"/>
      <c r="I4050" s="65"/>
    </row>
    <row r="4051" spans="5:9" ht="12.75">
      <c r="E4051" s="65"/>
      <c r="F4051" s="65"/>
      <c r="G4051" s="65"/>
      <c r="H4051" s="65"/>
      <c r="I4051" s="65"/>
    </row>
    <row r="4052" spans="5:9" ht="12.75">
      <c r="E4052" s="65"/>
      <c r="F4052" s="65"/>
      <c r="G4052" s="65"/>
      <c r="H4052" s="65"/>
      <c r="I4052" s="65"/>
    </row>
    <row r="4053" spans="5:9" ht="12.75">
      <c r="E4053" s="65"/>
      <c r="F4053" s="65"/>
      <c r="G4053" s="65"/>
      <c r="H4053" s="65"/>
      <c r="I4053" s="65"/>
    </row>
    <row r="4054" spans="5:9" ht="12.75">
      <c r="E4054" s="65"/>
      <c r="F4054" s="65"/>
      <c r="G4054" s="65"/>
      <c r="H4054" s="65"/>
      <c r="I4054" s="65"/>
    </row>
    <row r="4055" spans="5:9" ht="12.75">
      <c r="E4055" s="65"/>
      <c r="F4055" s="65"/>
      <c r="G4055" s="65"/>
      <c r="H4055" s="65"/>
      <c r="I4055" s="65"/>
    </row>
    <row r="4056" spans="5:9" ht="12.75">
      <c r="E4056" s="65"/>
      <c r="F4056" s="65"/>
      <c r="G4056" s="65"/>
      <c r="H4056" s="65"/>
      <c r="I4056" s="65"/>
    </row>
    <row r="4057" spans="5:9" ht="12.75">
      <c r="E4057" s="65"/>
      <c r="F4057" s="65"/>
      <c r="G4057" s="65"/>
      <c r="H4057" s="65"/>
      <c r="I4057" s="65"/>
    </row>
    <row r="4058" spans="5:9" ht="12.75">
      <c r="E4058" s="65"/>
      <c r="F4058" s="65"/>
      <c r="G4058" s="65"/>
      <c r="H4058" s="65"/>
      <c r="I4058" s="65"/>
    </row>
    <row r="4059" spans="5:9" ht="12.75">
      <c r="E4059" s="65"/>
      <c r="F4059" s="65"/>
      <c r="G4059" s="65"/>
      <c r="H4059" s="65"/>
      <c r="I4059" s="65"/>
    </row>
    <row r="4060" spans="5:9" ht="12.75">
      <c r="E4060" s="65"/>
      <c r="F4060" s="65"/>
      <c r="G4060" s="65"/>
      <c r="H4060" s="65"/>
      <c r="I4060" s="65"/>
    </row>
    <row r="4061" spans="5:9" ht="12.75">
      <c r="E4061" s="65"/>
      <c r="F4061" s="65"/>
      <c r="G4061" s="65"/>
      <c r="H4061" s="65"/>
      <c r="I4061" s="65"/>
    </row>
    <row r="4062" spans="5:9" ht="12.75">
      <c r="E4062" s="65"/>
      <c r="F4062" s="65"/>
      <c r="G4062" s="65"/>
      <c r="H4062" s="65"/>
      <c r="I4062" s="65"/>
    </row>
    <row r="4063" spans="5:9" ht="12.75">
      <c r="E4063" s="65"/>
      <c r="F4063" s="65"/>
      <c r="G4063" s="65"/>
      <c r="H4063" s="65"/>
      <c r="I4063" s="65"/>
    </row>
    <row r="4064" spans="5:9" ht="12.75">
      <c r="E4064" s="65"/>
      <c r="F4064" s="65"/>
      <c r="G4064" s="65"/>
      <c r="H4064" s="65"/>
      <c r="I4064" s="65"/>
    </row>
    <row r="4065" spans="5:9" ht="12.75">
      <c r="E4065" s="65"/>
      <c r="F4065" s="65"/>
      <c r="G4065" s="65"/>
      <c r="H4065" s="65"/>
      <c r="I4065" s="65"/>
    </row>
    <row r="4066" spans="5:9" ht="12.75">
      <c r="E4066" s="65"/>
      <c r="F4066" s="65"/>
      <c r="G4066" s="65"/>
      <c r="H4066" s="65"/>
      <c r="I4066" s="65"/>
    </row>
    <row r="4067" spans="5:9" ht="12.75">
      <c r="E4067" s="65"/>
      <c r="F4067" s="65"/>
      <c r="G4067" s="65"/>
      <c r="H4067" s="65"/>
      <c r="I4067" s="65"/>
    </row>
    <row r="4068" spans="5:9" ht="12.75">
      <c r="E4068" s="65"/>
      <c r="F4068" s="65"/>
      <c r="G4068" s="65"/>
      <c r="H4068" s="65"/>
      <c r="I4068" s="65"/>
    </row>
    <row r="4069" spans="5:9" ht="12.75">
      <c r="E4069" s="65"/>
      <c r="F4069" s="65"/>
      <c r="G4069" s="65"/>
      <c r="H4069" s="65"/>
      <c r="I4069" s="65"/>
    </row>
    <row r="4070" spans="5:9" ht="12.75">
      <c r="E4070" s="65"/>
      <c r="F4070" s="65"/>
      <c r="G4070" s="65"/>
      <c r="H4070" s="65"/>
      <c r="I4070" s="65"/>
    </row>
    <row r="4071" spans="5:9" ht="12.75">
      <c r="E4071" s="65"/>
      <c r="F4071" s="65"/>
      <c r="G4071" s="65"/>
      <c r="H4071" s="65"/>
      <c r="I4071" s="65"/>
    </row>
    <row r="4072" spans="5:9" ht="12.75">
      <c r="E4072" s="65"/>
      <c r="F4072" s="65"/>
      <c r="G4072" s="65"/>
      <c r="H4072" s="65"/>
      <c r="I4072" s="65"/>
    </row>
    <row r="4073" spans="5:9" ht="12.75">
      <c r="E4073" s="65"/>
      <c r="F4073" s="65"/>
      <c r="G4073" s="65"/>
      <c r="H4073" s="65"/>
      <c r="I4073" s="65"/>
    </row>
    <row r="4074" spans="5:9" ht="12.75">
      <c r="E4074" s="65"/>
      <c r="F4074" s="65"/>
      <c r="G4074" s="65"/>
      <c r="H4074" s="65"/>
      <c r="I4074" s="65"/>
    </row>
    <row r="4075" spans="5:9" ht="12.75">
      <c r="E4075" s="65"/>
      <c r="F4075" s="65"/>
      <c r="G4075" s="65"/>
      <c r="H4075" s="65"/>
      <c r="I4075" s="65"/>
    </row>
    <row r="4076" spans="5:9" ht="12.75">
      <c r="E4076" s="65"/>
      <c r="F4076" s="65"/>
      <c r="G4076" s="65"/>
      <c r="H4076" s="65"/>
      <c r="I4076" s="65"/>
    </row>
    <row r="4077" spans="5:9" ht="12.75">
      <c r="E4077" s="65"/>
      <c r="F4077" s="65"/>
      <c r="G4077" s="65"/>
      <c r="H4077" s="65"/>
      <c r="I4077" s="65"/>
    </row>
    <row r="4078" spans="5:9" ht="12.75">
      <c r="E4078" s="65"/>
      <c r="F4078" s="65"/>
      <c r="G4078" s="65"/>
      <c r="H4078" s="65"/>
      <c r="I4078" s="65"/>
    </row>
    <row r="4079" spans="5:9" ht="12.75">
      <c r="E4079" s="65"/>
      <c r="F4079" s="65"/>
      <c r="G4079" s="65"/>
      <c r="H4079" s="65"/>
      <c r="I4079" s="65"/>
    </row>
    <row r="4080" spans="5:9" ht="12.75">
      <c r="E4080" s="65"/>
      <c r="F4080" s="65"/>
      <c r="G4080" s="65"/>
      <c r="H4080" s="65"/>
      <c r="I4080" s="65"/>
    </row>
    <row r="4081" spans="5:9" ht="12.75">
      <c r="E4081" s="65"/>
      <c r="F4081" s="65"/>
      <c r="G4081" s="65"/>
      <c r="H4081" s="65"/>
      <c r="I4081" s="65"/>
    </row>
    <row r="4082" spans="5:9" ht="12.75">
      <c r="E4082" s="65"/>
      <c r="F4082" s="65"/>
      <c r="G4082" s="65"/>
      <c r="H4082" s="65"/>
      <c r="I4082" s="65"/>
    </row>
    <row r="4083" spans="5:9" ht="12.75">
      <c r="E4083" s="65"/>
      <c r="F4083" s="65"/>
      <c r="G4083" s="65"/>
      <c r="H4083" s="65"/>
      <c r="I4083" s="65"/>
    </row>
    <row r="4084" spans="5:9" ht="12.75">
      <c r="E4084" s="65"/>
      <c r="F4084" s="65"/>
      <c r="G4084" s="65"/>
      <c r="H4084" s="65"/>
      <c r="I4084" s="65"/>
    </row>
    <row r="4085" spans="5:9" ht="12.75">
      <c r="E4085" s="65"/>
      <c r="F4085" s="65"/>
      <c r="G4085" s="65"/>
      <c r="H4085" s="65"/>
      <c r="I4085" s="65"/>
    </row>
    <row r="4086" spans="5:9" ht="12.75">
      <c r="E4086" s="65"/>
      <c r="F4086" s="65"/>
      <c r="G4086" s="65"/>
      <c r="H4086" s="65"/>
      <c r="I4086" s="65"/>
    </row>
    <row r="4087" spans="5:9" ht="12.75">
      <c r="E4087" s="65"/>
      <c r="F4087" s="65"/>
      <c r="G4087" s="65"/>
      <c r="H4087" s="65"/>
      <c r="I4087" s="65"/>
    </row>
    <row r="4088" spans="5:9" ht="12.75">
      <c r="E4088" s="65"/>
      <c r="F4088" s="65"/>
      <c r="G4088" s="65"/>
      <c r="H4088" s="65"/>
      <c r="I4088" s="65"/>
    </row>
    <row r="4089" spans="5:9" ht="12.75">
      <c r="E4089" s="65"/>
      <c r="F4089" s="65"/>
      <c r="G4089" s="65"/>
      <c r="H4089" s="65"/>
      <c r="I4089" s="65"/>
    </row>
    <row r="4090" spans="5:9" ht="12.75">
      <c r="E4090" s="65"/>
      <c r="F4090" s="65"/>
      <c r="G4090" s="65"/>
      <c r="H4090" s="65"/>
      <c r="I4090" s="65"/>
    </row>
    <row r="4091" spans="5:9" ht="12.75">
      <c r="E4091" s="65"/>
      <c r="F4091" s="65"/>
      <c r="G4091" s="65"/>
      <c r="H4091" s="65"/>
      <c r="I4091" s="65"/>
    </row>
    <row r="4092" spans="5:9" ht="12.75">
      <c r="E4092" s="65"/>
      <c r="F4092" s="65"/>
      <c r="G4092" s="65"/>
      <c r="H4092" s="65"/>
      <c r="I4092" s="65"/>
    </row>
    <row r="4093" spans="5:9" ht="12.75">
      <c r="E4093" s="65"/>
      <c r="F4093" s="65"/>
      <c r="G4093" s="65"/>
      <c r="H4093" s="65"/>
      <c r="I4093" s="65"/>
    </row>
    <row r="4094" spans="5:9" ht="12.75">
      <c r="E4094" s="65"/>
      <c r="F4094" s="65"/>
      <c r="G4094" s="65"/>
      <c r="H4094" s="65"/>
      <c r="I4094" s="65"/>
    </row>
    <row r="4095" spans="5:9" ht="12.75">
      <c r="E4095" s="65"/>
      <c r="F4095" s="65"/>
      <c r="G4095" s="65"/>
      <c r="H4095" s="65"/>
      <c r="I4095" s="65"/>
    </row>
    <row r="4096" spans="5:9" ht="12.75">
      <c r="E4096" s="65"/>
      <c r="F4096" s="65"/>
      <c r="G4096" s="65"/>
      <c r="H4096" s="65"/>
      <c r="I4096" s="65"/>
    </row>
    <row r="4097" spans="5:9" ht="12.75">
      <c r="E4097" s="65"/>
      <c r="F4097" s="65"/>
      <c r="G4097" s="65"/>
      <c r="H4097" s="65"/>
      <c r="I4097" s="65"/>
    </row>
    <row r="4098" spans="5:9" ht="12.75">
      <c r="E4098" s="65"/>
      <c r="F4098" s="65"/>
      <c r="G4098" s="65"/>
      <c r="H4098" s="65"/>
      <c r="I4098" s="65"/>
    </row>
    <row r="4099" spans="5:9" ht="12.75">
      <c r="E4099" s="65"/>
      <c r="F4099" s="65"/>
      <c r="G4099" s="65"/>
      <c r="H4099" s="65"/>
      <c r="I4099" s="65"/>
    </row>
    <row r="4100" spans="5:9" ht="12.75">
      <c r="E4100" s="65"/>
      <c r="F4100" s="65"/>
      <c r="G4100" s="65"/>
      <c r="H4100" s="65"/>
      <c r="I4100" s="65"/>
    </row>
    <row r="4101" spans="5:9" ht="12.75">
      <c r="E4101" s="65"/>
      <c r="F4101" s="65"/>
      <c r="G4101" s="65"/>
      <c r="H4101" s="65"/>
      <c r="I4101" s="65"/>
    </row>
    <row r="4102" spans="5:9" ht="12.75">
      <c r="E4102" s="65"/>
      <c r="F4102" s="65"/>
      <c r="G4102" s="65"/>
      <c r="H4102" s="65"/>
      <c r="I4102" s="65"/>
    </row>
    <row r="4103" spans="5:9" ht="12.75">
      <c r="E4103" s="65"/>
      <c r="F4103" s="65"/>
      <c r="G4103" s="65"/>
      <c r="H4103" s="65"/>
      <c r="I4103" s="65"/>
    </row>
    <row r="4104" spans="5:9" ht="12.75">
      <c r="E4104" s="65"/>
      <c r="F4104" s="65"/>
      <c r="G4104" s="65"/>
      <c r="H4104" s="65"/>
      <c r="I4104" s="65"/>
    </row>
    <row r="4105" spans="5:9" ht="12.75">
      <c r="E4105" s="65"/>
      <c r="F4105" s="65"/>
      <c r="G4105" s="65"/>
      <c r="H4105" s="65"/>
      <c r="I4105" s="65"/>
    </row>
    <row r="4106" spans="5:9" ht="12.75">
      <c r="E4106" s="65"/>
      <c r="F4106" s="65"/>
      <c r="G4106" s="65"/>
      <c r="H4106" s="65"/>
      <c r="I4106" s="65"/>
    </row>
    <row r="4107" spans="5:9" ht="12.75">
      <c r="E4107" s="65"/>
      <c r="F4107" s="65"/>
      <c r="G4107" s="65"/>
      <c r="H4107" s="65"/>
      <c r="I4107" s="65"/>
    </row>
    <row r="4108" spans="5:9" ht="12.75">
      <c r="E4108" s="65"/>
      <c r="F4108" s="65"/>
      <c r="G4108" s="65"/>
      <c r="H4108" s="65"/>
      <c r="I4108" s="65"/>
    </row>
    <row r="4109" spans="5:9" ht="12.75">
      <c r="E4109" s="65"/>
      <c r="F4109" s="65"/>
      <c r="G4109" s="65"/>
      <c r="H4109" s="65"/>
      <c r="I4109" s="65"/>
    </row>
    <row r="4110" spans="5:9" ht="12.75">
      <c r="E4110" s="65"/>
      <c r="F4110" s="65"/>
      <c r="G4110" s="65"/>
      <c r="H4110" s="65"/>
      <c r="I4110" s="65"/>
    </row>
    <row r="4111" spans="5:9" ht="12.75">
      <c r="E4111" s="65"/>
      <c r="F4111" s="65"/>
      <c r="G4111" s="65"/>
      <c r="H4111" s="65"/>
      <c r="I4111" s="65"/>
    </row>
    <row r="4112" spans="5:9" ht="12.75">
      <c r="E4112" s="65"/>
      <c r="F4112" s="65"/>
      <c r="G4112" s="65"/>
      <c r="H4112" s="65"/>
      <c r="I4112" s="65"/>
    </row>
    <row r="4113" spans="5:9" ht="12.75">
      <c r="E4113" s="65"/>
      <c r="F4113" s="65"/>
      <c r="G4113" s="65"/>
      <c r="H4113" s="65"/>
      <c r="I4113" s="65"/>
    </row>
    <row r="4114" spans="5:9" ht="12.75">
      <c r="E4114" s="65"/>
      <c r="F4114" s="65"/>
      <c r="G4114" s="65"/>
      <c r="H4114" s="65"/>
      <c r="I4114" s="65"/>
    </row>
    <row r="4115" spans="5:9" ht="12.75">
      <c r="E4115" s="65"/>
      <c r="F4115" s="65"/>
      <c r="G4115" s="65"/>
      <c r="H4115" s="65"/>
      <c r="I4115" s="65"/>
    </row>
    <row r="4116" spans="5:9" ht="12.75">
      <c r="E4116" s="65"/>
      <c r="F4116" s="65"/>
      <c r="G4116" s="65"/>
      <c r="H4116" s="65"/>
      <c r="I4116" s="65"/>
    </row>
    <row r="4117" spans="5:9" ht="12.75">
      <c r="E4117" s="65"/>
      <c r="F4117" s="65"/>
      <c r="G4117" s="65"/>
      <c r="H4117" s="65"/>
      <c r="I4117" s="65"/>
    </row>
    <row r="4118" spans="5:9" ht="12.75">
      <c r="E4118" s="65"/>
      <c r="F4118" s="65"/>
      <c r="G4118" s="65"/>
      <c r="H4118" s="65"/>
      <c r="I4118" s="65"/>
    </row>
    <row r="4119" spans="5:9" ht="12.75">
      <c r="E4119" s="65"/>
      <c r="F4119" s="65"/>
      <c r="G4119" s="65"/>
      <c r="H4119" s="65"/>
      <c r="I4119" s="65"/>
    </row>
    <row r="4120" spans="5:9" ht="12.75">
      <c r="E4120" s="65"/>
      <c r="F4120" s="65"/>
      <c r="G4120" s="65"/>
      <c r="H4120" s="65"/>
      <c r="I4120" s="65"/>
    </row>
    <row r="4121" spans="5:9" ht="12.75">
      <c r="E4121" s="65"/>
      <c r="F4121" s="65"/>
      <c r="G4121" s="65"/>
      <c r="H4121" s="65"/>
      <c r="I4121" s="65"/>
    </row>
    <row r="4122" spans="5:9" ht="12.75">
      <c r="E4122" s="65"/>
      <c r="F4122" s="65"/>
      <c r="G4122" s="65"/>
      <c r="H4122" s="65"/>
      <c r="I4122" s="65"/>
    </row>
    <row r="4123" spans="5:9" ht="12.75">
      <c r="E4123" s="65"/>
      <c r="F4123" s="65"/>
      <c r="G4123" s="65"/>
      <c r="H4123" s="65"/>
      <c r="I4123" s="65"/>
    </row>
    <row r="4124" spans="5:9" ht="12.75">
      <c r="E4124" s="65"/>
      <c r="F4124" s="65"/>
      <c r="G4124" s="65"/>
      <c r="H4124" s="65"/>
      <c r="I4124" s="65"/>
    </row>
    <row r="4125" spans="5:9" ht="12.75">
      <c r="E4125" s="65"/>
      <c r="F4125" s="65"/>
      <c r="G4125" s="65"/>
      <c r="H4125" s="65"/>
      <c r="I4125" s="65"/>
    </row>
    <row r="4126" spans="5:9" ht="12.75">
      <c r="E4126" s="65"/>
      <c r="F4126" s="65"/>
      <c r="G4126" s="65"/>
      <c r="H4126" s="65"/>
      <c r="I4126" s="65"/>
    </row>
    <row r="4127" spans="5:9" ht="12.75">
      <c r="E4127" s="65"/>
      <c r="F4127" s="65"/>
      <c r="G4127" s="65"/>
      <c r="H4127" s="65"/>
      <c r="I4127" s="65"/>
    </row>
    <row r="4128" spans="5:9" ht="12.75">
      <c r="E4128" s="65"/>
      <c r="F4128" s="65"/>
      <c r="G4128" s="65"/>
      <c r="H4128" s="65"/>
      <c r="I4128" s="65"/>
    </row>
    <row r="4129" spans="5:9" ht="12.75">
      <c r="E4129" s="65"/>
      <c r="F4129" s="65"/>
      <c r="G4129" s="65"/>
      <c r="H4129" s="65"/>
      <c r="I4129" s="65"/>
    </row>
    <row r="4130" spans="5:9" ht="12.75">
      <c r="E4130" s="65"/>
      <c r="F4130" s="65"/>
      <c r="G4130" s="65"/>
      <c r="H4130" s="65"/>
      <c r="I4130" s="65"/>
    </row>
    <row r="4131" spans="5:9" ht="12.75">
      <c r="E4131" s="65"/>
      <c r="F4131" s="65"/>
      <c r="G4131" s="65"/>
      <c r="H4131" s="65"/>
      <c r="I4131" s="65"/>
    </row>
    <row r="4132" spans="5:9" ht="12.75">
      <c r="E4132" s="65"/>
      <c r="F4132" s="65"/>
      <c r="G4132" s="65"/>
      <c r="H4132" s="65"/>
      <c r="I4132" s="65"/>
    </row>
    <row r="4133" spans="5:9" ht="12.75">
      <c r="E4133" s="65"/>
      <c r="F4133" s="65"/>
      <c r="G4133" s="65"/>
      <c r="H4133" s="65"/>
      <c r="I4133" s="65"/>
    </row>
    <row r="4134" spans="5:9" ht="12.75">
      <c r="E4134" s="65"/>
      <c r="F4134" s="65"/>
      <c r="G4134" s="65"/>
      <c r="H4134" s="65"/>
      <c r="I4134" s="65"/>
    </row>
    <row r="4135" spans="5:9" ht="12.75">
      <c r="E4135" s="65"/>
      <c r="F4135" s="65"/>
      <c r="G4135" s="65"/>
      <c r="H4135" s="65"/>
      <c r="I4135" s="65"/>
    </row>
    <row r="4136" spans="5:9" ht="12.75">
      <c r="E4136" s="65"/>
      <c r="F4136" s="65"/>
      <c r="G4136" s="65"/>
      <c r="H4136" s="65"/>
      <c r="I4136" s="65"/>
    </row>
    <row r="4137" spans="5:9" ht="12.75">
      <c r="E4137" s="65"/>
      <c r="F4137" s="65"/>
      <c r="G4137" s="65"/>
      <c r="H4137" s="65"/>
      <c r="I4137" s="65"/>
    </row>
    <row r="4138" spans="5:9" ht="12.75">
      <c r="E4138" s="65"/>
      <c r="F4138" s="65"/>
      <c r="G4138" s="65"/>
      <c r="H4138" s="65"/>
      <c r="I4138" s="65"/>
    </row>
    <row r="4139" spans="5:9" ht="12.75">
      <c r="E4139" s="65"/>
      <c r="F4139" s="65"/>
      <c r="G4139" s="65"/>
      <c r="H4139" s="65"/>
      <c r="I4139" s="65"/>
    </row>
    <row r="4140" spans="5:9" ht="12.75">
      <c r="E4140" s="65"/>
      <c r="F4140" s="65"/>
      <c r="G4140" s="65"/>
      <c r="H4140" s="65"/>
      <c r="I4140" s="65"/>
    </row>
    <row r="4141" spans="5:9" ht="12.75">
      <c r="E4141" s="65"/>
      <c r="F4141" s="65"/>
      <c r="G4141" s="65"/>
      <c r="H4141" s="65"/>
      <c r="I4141" s="65"/>
    </row>
    <row r="4142" spans="5:9" ht="12.75">
      <c r="E4142" s="65"/>
      <c r="F4142" s="65"/>
      <c r="G4142" s="65"/>
      <c r="H4142" s="65"/>
      <c r="I4142" s="65"/>
    </row>
    <row r="4143" spans="5:9" ht="12.75">
      <c r="E4143" s="65"/>
      <c r="F4143" s="65"/>
      <c r="G4143" s="65"/>
      <c r="H4143" s="65"/>
      <c r="I4143" s="65"/>
    </row>
    <row r="4144" spans="5:9" ht="12.75">
      <c r="E4144" s="65"/>
      <c r="F4144" s="65"/>
      <c r="G4144" s="65"/>
      <c r="H4144" s="65"/>
      <c r="I4144" s="65"/>
    </row>
    <row r="4145" spans="5:9" ht="12.75">
      <c r="E4145" s="65"/>
      <c r="F4145" s="65"/>
      <c r="G4145" s="65"/>
      <c r="H4145" s="65"/>
      <c r="I4145" s="65"/>
    </row>
    <row r="4146" spans="5:9" ht="12.75">
      <c r="E4146" s="65"/>
      <c r="F4146" s="65"/>
      <c r="G4146" s="65"/>
      <c r="H4146" s="65"/>
      <c r="I4146" s="65"/>
    </row>
    <row r="4147" spans="5:9" ht="12.75">
      <c r="E4147" s="65"/>
      <c r="F4147" s="65"/>
      <c r="G4147" s="65"/>
      <c r="H4147" s="65"/>
      <c r="I4147" s="65"/>
    </row>
    <row r="4148" spans="5:9" ht="12.75">
      <c r="E4148" s="65"/>
      <c r="F4148" s="65"/>
      <c r="G4148" s="65"/>
      <c r="H4148" s="65"/>
      <c r="I4148" s="65"/>
    </row>
    <row r="4149" spans="5:9" ht="12.75">
      <c r="E4149" s="65"/>
      <c r="F4149" s="65"/>
      <c r="G4149" s="65"/>
      <c r="H4149" s="65"/>
      <c r="I4149" s="65"/>
    </row>
    <row r="4150" spans="5:9" ht="12.75">
      <c r="E4150" s="65"/>
      <c r="F4150" s="65"/>
      <c r="G4150" s="65"/>
      <c r="H4150" s="65"/>
      <c r="I4150" s="65"/>
    </row>
    <row r="4151" spans="5:9" ht="12.75">
      <c r="E4151" s="65"/>
      <c r="F4151" s="65"/>
      <c r="G4151" s="65"/>
      <c r="H4151" s="65"/>
      <c r="I4151" s="65"/>
    </row>
    <row r="4152" spans="5:9" ht="12.75">
      <c r="E4152" s="65"/>
      <c r="F4152" s="65"/>
      <c r="G4152" s="65"/>
      <c r="H4152" s="65"/>
      <c r="I4152" s="65"/>
    </row>
    <row r="4153" spans="5:9" ht="12.75">
      <c r="E4153" s="65"/>
      <c r="F4153" s="65"/>
      <c r="G4153" s="65"/>
      <c r="H4153" s="65"/>
      <c r="I4153" s="65"/>
    </row>
    <row r="4154" spans="5:9" ht="12.75">
      <c r="E4154" s="65"/>
      <c r="F4154" s="65"/>
      <c r="G4154" s="65"/>
      <c r="H4154" s="65"/>
      <c r="I4154" s="65"/>
    </row>
    <row r="4155" spans="5:9" ht="12.75">
      <c r="E4155" s="65"/>
      <c r="F4155" s="65"/>
      <c r="G4155" s="65"/>
      <c r="H4155" s="65"/>
      <c r="I4155" s="65"/>
    </row>
    <row r="4156" spans="5:9" ht="12.75">
      <c r="E4156" s="65"/>
      <c r="F4156" s="65"/>
      <c r="G4156" s="65"/>
      <c r="H4156" s="65"/>
      <c r="I4156" s="65"/>
    </row>
    <row r="4157" spans="5:9" ht="12.75">
      <c r="E4157" s="65"/>
      <c r="F4157" s="65"/>
      <c r="G4157" s="65"/>
      <c r="H4157" s="65"/>
      <c r="I4157" s="65"/>
    </row>
    <row r="4158" spans="5:9" ht="12.75">
      <c r="E4158" s="65"/>
      <c r="F4158" s="65"/>
      <c r="G4158" s="65"/>
      <c r="H4158" s="65"/>
      <c r="I4158" s="65"/>
    </row>
    <row r="4159" spans="5:9" ht="12.75">
      <c r="E4159" s="65"/>
      <c r="F4159" s="65"/>
      <c r="G4159" s="65"/>
      <c r="H4159" s="65"/>
      <c r="I4159" s="65"/>
    </row>
    <row r="4160" spans="5:9" ht="12.75">
      <c r="E4160" s="65"/>
      <c r="F4160" s="65"/>
      <c r="G4160" s="65"/>
      <c r="H4160" s="65"/>
      <c r="I4160" s="65"/>
    </row>
    <row r="4161" spans="5:9" ht="12.75">
      <c r="E4161" s="65"/>
      <c r="F4161" s="65"/>
      <c r="G4161" s="65"/>
      <c r="H4161" s="65"/>
      <c r="I4161" s="65"/>
    </row>
    <row r="4162" spans="5:9" ht="12.75">
      <c r="E4162" s="65"/>
      <c r="F4162" s="65"/>
      <c r="G4162" s="65"/>
      <c r="H4162" s="65"/>
      <c r="I4162" s="65"/>
    </row>
    <row r="4163" spans="5:9" ht="12.75">
      <c r="E4163" s="65"/>
      <c r="F4163" s="65"/>
      <c r="G4163" s="65"/>
      <c r="H4163" s="65"/>
      <c r="I4163" s="65"/>
    </row>
    <row r="4164" spans="5:9" ht="12.75">
      <c r="E4164" s="65"/>
      <c r="F4164" s="65"/>
      <c r="G4164" s="65"/>
      <c r="H4164" s="65"/>
      <c r="I4164" s="65"/>
    </row>
    <row r="4165" spans="5:9" ht="12.75">
      <c r="E4165" s="65"/>
      <c r="F4165" s="65"/>
      <c r="G4165" s="65"/>
      <c r="H4165" s="65"/>
      <c r="I4165" s="65"/>
    </row>
    <row r="4166" spans="5:9" ht="12.75">
      <c r="E4166" s="65"/>
      <c r="F4166" s="65"/>
      <c r="G4166" s="65"/>
      <c r="H4166" s="65"/>
      <c r="I4166" s="65"/>
    </row>
    <row r="4167" spans="5:9" ht="12.75">
      <c r="E4167" s="65"/>
      <c r="F4167" s="65"/>
      <c r="G4167" s="65"/>
      <c r="H4167" s="65"/>
      <c r="I4167" s="65"/>
    </row>
    <row r="4168" spans="5:9" ht="12.75">
      <c r="E4168" s="65"/>
      <c r="F4168" s="65"/>
      <c r="G4168" s="65"/>
      <c r="H4168" s="65"/>
      <c r="I4168" s="65"/>
    </row>
    <row r="4169" spans="5:9" ht="12.75">
      <c r="E4169" s="65"/>
      <c r="F4169" s="65"/>
      <c r="G4169" s="65"/>
      <c r="H4169" s="65"/>
      <c r="I4169" s="65"/>
    </row>
    <row r="4170" spans="5:9" ht="12.75">
      <c r="E4170" s="65"/>
      <c r="F4170" s="65"/>
      <c r="G4170" s="65"/>
      <c r="H4170" s="65"/>
      <c r="I4170" s="65"/>
    </row>
    <row r="4171" spans="5:9" ht="12.75">
      <c r="E4171" s="65"/>
      <c r="F4171" s="65"/>
      <c r="G4171" s="65"/>
      <c r="H4171" s="65"/>
      <c r="I4171" s="65"/>
    </row>
    <row r="4172" spans="5:9" ht="12.75">
      <c r="E4172" s="65"/>
      <c r="F4172" s="65"/>
      <c r="G4172" s="65"/>
      <c r="H4172" s="65"/>
      <c r="I4172" s="65"/>
    </row>
    <row r="4173" spans="5:9" ht="12.75">
      <c r="E4173" s="65"/>
      <c r="F4173" s="65"/>
      <c r="G4173" s="65"/>
      <c r="H4173" s="65"/>
      <c r="I4173" s="65"/>
    </row>
    <row r="4174" spans="5:9" ht="12.75">
      <c r="E4174" s="65"/>
      <c r="F4174" s="65"/>
      <c r="G4174" s="65"/>
      <c r="H4174" s="65"/>
      <c r="I4174" s="65"/>
    </row>
    <row r="4175" spans="5:9" ht="12.75">
      <c r="E4175" s="65"/>
      <c r="F4175" s="65"/>
      <c r="G4175" s="65"/>
      <c r="H4175" s="65"/>
      <c r="I4175" s="65"/>
    </row>
    <row r="4176" spans="5:9" ht="12.75">
      <c r="E4176" s="65"/>
      <c r="F4176" s="65"/>
      <c r="G4176" s="65"/>
      <c r="H4176" s="65"/>
      <c r="I4176" s="65"/>
    </row>
    <row r="4177" spans="5:9" ht="12.75">
      <c r="E4177" s="65"/>
      <c r="F4177" s="65"/>
      <c r="G4177" s="65"/>
      <c r="H4177" s="65"/>
      <c r="I4177" s="65"/>
    </row>
    <row r="4178" spans="5:9" ht="12.75">
      <c r="E4178" s="65"/>
      <c r="F4178" s="65"/>
      <c r="G4178" s="65"/>
      <c r="H4178" s="65"/>
      <c r="I4178" s="65"/>
    </row>
    <row r="4179" spans="5:9" ht="12.75">
      <c r="E4179" s="65"/>
      <c r="F4179" s="65"/>
      <c r="G4179" s="65"/>
      <c r="H4179" s="65"/>
      <c r="I4179" s="65"/>
    </row>
    <row r="4180" spans="5:9" ht="12.75">
      <c r="E4180" s="65"/>
      <c r="F4180" s="65"/>
      <c r="G4180" s="65"/>
      <c r="H4180" s="65"/>
      <c r="I4180" s="65"/>
    </row>
    <row r="4181" spans="5:9" ht="12.75">
      <c r="E4181" s="65"/>
      <c r="F4181" s="65"/>
      <c r="G4181" s="65"/>
      <c r="H4181" s="65"/>
      <c r="I4181" s="65"/>
    </row>
    <row r="4182" spans="5:9" ht="12.75">
      <c r="E4182" s="65"/>
      <c r="F4182" s="65"/>
      <c r="G4182" s="65"/>
      <c r="H4182" s="65"/>
      <c r="I4182" s="65"/>
    </row>
    <row r="4183" spans="5:9" ht="12.75">
      <c r="E4183" s="65"/>
      <c r="F4183" s="65"/>
      <c r="G4183" s="65"/>
      <c r="H4183" s="65"/>
      <c r="I4183" s="65"/>
    </row>
    <row r="4184" spans="5:9" ht="12.75">
      <c r="E4184" s="65"/>
      <c r="F4184" s="65"/>
      <c r="G4184" s="65"/>
      <c r="H4184" s="65"/>
      <c r="I4184" s="65"/>
    </row>
    <row r="4185" spans="5:9" ht="12.75">
      <c r="E4185" s="65"/>
      <c r="F4185" s="65"/>
      <c r="G4185" s="65"/>
      <c r="H4185" s="65"/>
      <c r="I4185" s="65"/>
    </row>
    <row r="4186" spans="5:9" ht="12.75">
      <c r="E4186" s="65"/>
      <c r="F4186" s="65"/>
      <c r="G4186" s="65"/>
      <c r="H4186" s="65"/>
      <c r="I4186" s="65"/>
    </row>
    <row r="4187" spans="5:9" ht="12.75">
      <c r="E4187" s="65"/>
      <c r="F4187" s="65"/>
      <c r="G4187" s="65"/>
      <c r="H4187" s="65"/>
      <c r="I4187" s="65"/>
    </row>
    <row r="4188" spans="5:9" ht="12.75">
      <c r="E4188" s="65"/>
      <c r="F4188" s="65"/>
      <c r="G4188" s="65"/>
      <c r="H4188" s="65"/>
      <c r="I4188" s="65"/>
    </row>
    <row r="4189" spans="5:9" ht="12.75">
      <c r="E4189" s="65"/>
      <c r="F4189" s="65"/>
      <c r="G4189" s="65"/>
      <c r="H4189" s="65"/>
      <c r="I4189" s="65"/>
    </row>
    <row r="4190" spans="5:9" ht="12.75">
      <c r="E4190" s="65"/>
      <c r="F4190" s="65"/>
      <c r="G4190" s="65"/>
      <c r="H4190" s="65"/>
      <c r="I4190" s="65"/>
    </row>
    <row r="4191" spans="5:9" ht="12.75">
      <c r="E4191" s="65"/>
      <c r="F4191" s="65"/>
      <c r="G4191" s="65"/>
      <c r="H4191" s="65"/>
      <c r="I4191" s="65"/>
    </row>
    <row r="4192" spans="5:9" ht="12.75">
      <c r="E4192" s="65"/>
      <c r="F4192" s="65"/>
      <c r="G4192" s="65"/>
      <c r="H4192" s="65"/>
      <c r="I4192" s="65"/>
    </row>
    <row r="4193" spans="5:9" ht="12.75">
      <c r="E4193" s="65"/>
      <c r="F4193" s="65"/>
      <c r="G4193" s="65"/>
      <c r="H4193" s="65"/>
      <c r="I4193" s="65"/>
    </row>
    <row r="4194" spans="5:9" ht="12.75">
      <c r="E4194" s="65"/>
      <c r="F4194" s="65"/>
      <c r="G4194" s="65"/>
      <c r="H4194" s="65"/>
      <c r="I4194" s="65"/>
    </row>
    <row r="4195" spans="5:9" ht="12.75">
      <c r="E4195" s="65"/>
      <c r="F4195" s="65"/>
      <c r="G4195" s="65"/>
      <c r="H4195" s="65"/>
      <c r="I4195" s="65"/>
    </row>
    <row r="4196" spans="5:9" ht="12.75">
      <c r="E4196" s="65"/>
      <c r="F4196" s="65"/>
      <c r="G4196" s="65"/>
      <c r="H4196" s="65"/>
      <c r="I4196" s="65"/>
    </row>
    <row r="4197" spans="5:9" ht="12.75">
      <c r="E4197" s="65"/>
      <c r="F4197" s="65"/>
      <c r="G4197" s="65"/>
      <c r="H4197" s="65"/>
      <c r="I4197" s="65"/>
    </row>
    <row r="4198" spans="5:9" ht="12.75">
      <c r="E4198" s="65"/>
      <c r="F4198" s="65"/>
      <c r="G4198" s="65"/>
      <c r="H4198" s="65"/>
      <c r="I4198" s="65"/>
    </row>
    <row r="4199" spans="5:9" ht="12.75">
      <c r="E4199" s="65"/>
      <c r="F4199" s="65"/>
      <c r="G4199" s="65"/>
      <c r="H4199" s="65"/>
      <c r="I4199" s="65"/>
    </row>
    <row r="4200" spans="5:9" ht="12.75">
      <c r="E4200" s="65"/>
      <c r="F4200" s="65"/>
      <c r="G4200" s="65"/>
      <c r="H4200" s="65"/>
      <c r="I4200" s="65"/>
    </row>
    <row r="4201" spans="5:9" ht="12.75">
      <c r="E4201" s="65"/>
      <c r="F4201" s="65"/>
      <c r="G4201" s="65"/>
      <c r="H4201" s="65"/>
      <c r="I4201" s="65"/>
    </row>
    <row r="4202" spans="5:9" ht="12.75">
      <c r="E4202" s="65"/>
      <c r="F4202" s="65"/>
      <c r="G4202" s="65"/>
      <c r="H4202" s="65"/>
      <c r="I4202" s="65"/>
    </row>
    <row r="4203" spans="5:9" ht="12.75">
      <c r="E4203" s="65"/>
      <c r="F4203" s="65"/>
      <c r="G4203" s="65"/>
      <c r="H4203" s="65"/>
      <c r="I4203" s="65"/>
    </row>
    <row r="4204" spans="5:9" ht="12.75">
      <c r="E4204" s="65"/>
      <c r="F4204" s="65"/>
      <c r="G4204" s="65"/>
      <c r="H4204" s="65"/>
      <c r="I4204" s="65"/>
    </row>
    <row r="4205" spans="5:9" ht="12.75">
      <c r="E4205" s="65"/>
      <c r="F4205" s="65"/>
      <c r="G4205" s="65"/>
      <c r="H4205" s="65"/>
      <c r="I4205" s="65"/>
    </row>
    <row r="4206" spans="5:9" ht="12.75">
      <c r="E4206" s="65"/>
      <c r="F4206" s="65"/>
      <c r="G4206" s="65"/>
      <c r="H4206" s="65"/>
      <c r="I4206" s="65"/>
    </row>
    <row r="4207" spans="5:9" ht="12.75">
      <c r="E4207" s="65"/>
      <c r="F4207" s="65"/>
      <c r="G4207" s="65"/>
      <c r="H4207" s="65"/>
      <c r="I4207" s="65"/>
    </row>
    <row r="4208" spans="5:9" ht="12.75">
      <c r="E4208" s="65"/>
      <c r="F4208" s="65"/>
      <c r="G4208" s="65"/>
      <c r="H4208" s="65"/>
      <c r="I4208" s="65"/>
    </row>
    <row r="4209" spans="5:9" ht="12.75">
      <c r="E4209" s="65"/>
      <c r="F4209" s="65"/>
      <c r="G4209" s="65"/>
      <c r="H4209" s="65"/>
      <c r="I4209" s="65"/>
    </row>
    <row r="4210" spans="5:9" ht="12.75">
      <c r="E4210" s="65"/>
      <c r="F4210" s="65"/>
      <c r="G4210" s="65"/>
      <c r="H4210" s="65"/>
      <c r="I4210" s="65"/>
    </row>
    <row r="4211" spans="5:9" ht="12.75">
      <c r="E4211" s="65"/>
      <c r="F4211" s="65"/>
      <c r="G4211" s="65"/>
      <c r="H4211" s="65"/>
      <c r="I4211" s="65"/>
    </row>
    <row r="4212" spans="5:9" ht="12.75">
      <c r="E4212" s="65"/>
      <c r="F4212" s="65"/>
      <c r="G4212" s="65"/>
      <c r="H4212" s="65"/>
      <c r="I4212" s="65"/>
    </row>
    <row r="4213" spans="5:9" ht="12.75">
      <c r="E4213" s="65"/>
      <c r="F4213" s="65"/>
      <c r="G4213" s="65"/>
      <c r="H4213" s="65"/>
      <c r="I4213" s="65"/>
    </row>
    <row r="4214" spans="5:9" ht="12.75">
      <c r="E4214" s="65"/>
      <c r="F4214" s="65"/>
      <c r="G4214" s="65"/>
      <c r="H4214" s="65"/>
      <c r="I4214" s="65"/>
    </row>
    <row r="4215" spans="5:9" ht="12.75">
      <c r="E4215" s="65"/>
      <c r="F4215" s="65"/>
      <c r="G4215" s="65"/>
      <c r="H4215" s="65"/>
      <c r="I4215" s="65"/>
    </row>
    <row r="4216" spans="5:9" ht="12.75">
      <c r="E4216" s="65"/>
      <c r="F4216" s="65"/>
      <c r="G4216" s="65"/>
      <c r="H4216" s="65"/>
      <c r="I4216" s="65"/>
    </row>
    <row r="4217" spans="5:9" ht="12.75">
      <c r="E4217" s="65"/>
      <c r="F4217" s="65"/>
      <c r="G4217" s="65"/>
      <c r="H4217" s="65"/>
      <c r="I4217" s="65"/>
    </row>
    <row r="4218" spans="5:9" ht="12.75">
      <c r="E4218" s="65"/>
      <c r="F4218" s="65"/>
      <c r="G4218" s="65"/>
      <c r="H4218" s="65"/>
      <c r="I4218" s="65"/>
    </row>
    <row r="4219" spans="5:9" ht="12.75">
      <c r="E4219" s="65"/>
      <c r="F4219" s="65"/>
      <c r="G4219" s="65"/>
      <c r="H4219" s="65"/>
      <c r="I4219" s="65"/>
    </row>
    <row r="4220" spans="5:9" ht="12.75">
      <c r="E4220" s="65"/>
      <c r="F4220" s="65"/>
      <c r="G4220" s="65"/>
      <c r="H4220" s="65"/>
      <c r="I4220" s="65"/>
    </row>
    <row r="4221" spans="5:9" ht="12.75">
      <c r="E4221" s="65"/>
      <c r="F4221" s="65"/>
      <c r="G4221" s="65"/>
      <c r="H4221" s="65"/>
      <c r="I4221" s="65"/>
    </row>
    <row r="4222" spans="5:9" ht="12.75">
      <c r="E4222" s="65"/>
      <c r="F4222" s="65"/>
      <c r="G4222" s="65"/>
      <c r="H4222" s="65"/>
      <c r="I4222" s="65"/>
    </row>
    <row r="4223" spans="5:9" ht="12.75">
      <c r="E4223" s="65"/>
      <c r="F4223" s="65"/>
      <c r="G4223" s="65"/>
      <c r="H4223" s="65"/>
      <c r="I4223" s="65"/>
    </row>
    <row r="4224" spans="5:9" ht="12.75">
      <c r="E4224" s="65"/>
      <c r="F4224" s="65"/>
      <c r="G4224" s="65"/>
      <c r="H4224" s="65"/>
      <c r="I4224" s="65"/>
    </row>
    <row r="4225" spans="5:9" ht="12.75">
      <c r="E4225" s="65"/>
      <c r="F4225" s="65"/>
      <c r="G4225" s="65"/>
      <c r="H4225" s="65"/>
      <c r="I4225" s="65"/>
    </row>
    <row r="4226" spans="5:9" ht="12.75">
      <c r="E4226" s="65"/>
      <c r="F4226" s="65"/>
      <c r="G4226" s="65"/>
      <c r="H4226" s="65"/>
      <c r="I4226" s="65"/>
    </row>
    <row r="4227" spans="5:9" ht="12.75">
      <c r="E4227" s="65"/>
      <c r="F4227" s="65"/>
      <c r="G4227" s="65"/>
      <c r="H4227" s="65"/>
      <c r="I4227" s="65"/>
    </row>
    <row r="4228" spans="5:9" ht="12.75">
      <c r="E4228" s="65"/>
      <c r="F4228" s="65"/>
      <c r="G4228" s="65"/>
      <c r="H4228" s="65"/>
      <c r="I4228" s="65"/>
    </row>
    <row r="4229" spans="5:9" ht="12.75">
      <c r="E4229" s="65"/>
      <c r="F4229" s="65"/>
      <c r="G4229" s="65"/>
      <c r="H4229" s="65"/>
      <c r="I4229" s="65"/>
    </row>
    <row r="4230" spans="5:9" ht="12.75">
      <c r="E4230" s="65"/>
      <c r="F4230" s="65"/>
      <c r="G4230" s="65"/>
      <c r="H4230" s="65"/>
      <c r="I4230" s="65"/>
    </row>
    <row r="4231" spans="5:9" ht="12.75">
      <c r="E4231" s="65"/>
      <c r="F4231" s="65"/>
      <c r="G4231" s="65"/>
      <c r="H4231" s="65"/>
      <c r="I4231" s="65"/>
    </row>
    <row r="4232" spans="5:9" ht="12.75">
      <c r="E4232" s="65"/>
      <c r="F4232" s="65"/>
      <c r="G4232" s="65"/>
      <c r="H4232" s="65"/>
      <c r="I4232" s="65"/>
    </row>
    <row r="4233" spans="5:9" ht="12.75">
      <c r="E4233" s="65"/>
      <c r="F4233" s="65"/>
      <c r="G4233" s="65"/>
      <c r="H4233" s="65"/>
      <c r="I4233" s="65"/>
    </row>
    <row r="4234" spans="5:9" ht="12.75">
      <c r="E4234" s="65"/>
      <c r="F4234" s="65"/>
      <c r="G4234" s="65"/>
      <c r="H4234" s="65"/>
      <c r="I4234" s="65"/>
    </row>
    <row r="4235" spans="5:9" ht="12.75">
      <c r="E4235" s="65"/>
      <c r="F4235" s="65"/>
      <c r="G4235" s="65"/>
      <c r="H4235" s="65"/>
      <c r="I4235" s="65"/>
    </row>
    <row r="4236" spans="5:9" ht="12.75">
      <c r="E4236" s="65"/>
      <c r="F4236" s="65"/>
      <c r="G4236" s="65"/>
      <c r="H4236" s="65"/>
      <c r="I4236" s="65"/>
    </row>
    <row r="4237" spans="5:9" ht="12.75">
      <c r="E4237" s="65"/>
      <c r="F4237" s="65"/>
      <c r="G4237" s="65"/>
      <c r="H4237" s="65"/>
      <c r="I4237" s="65"/>
    </row>
    <row r="4238" spans="5:9" ht="12.75">
      <c r="E4238" s="65"/>
      <c r="F4238" s="65"/>
      <c r="G4238" s="65"/>
      <c r="H4238" s="65"/>
      <c r="I4238" s="65"/>
    </row>
    <row r="4239" spans="5:9" ht="12.75">
      <c r="E4239" s="65"/>
      <c r="F4239" s="65"/>
      <c r="G4239" s="65"/>
      <c r="H4239" s="65"/>
      <c r="I4239" s="65"/>
    </row>
    <row r="4240" spans="5:9" ht="12.75">
      <c r="E4240" s="65"/>
      <c r="F4240" s="65"/>
      <c r="G4240" s="65"/>
      <c r="H4240" s="65"/>
      <c r="I4240" s="65"/>
    </row>
    <row r="4241" spans="5:9" ht="12.75">
      <c r="E4241" s="65"/>
      <c r="F4241" s="65"/>
      <c r="G4241" s="65"/>
      <c r="H4241" s="65"/>
      <c r="I4241" s="65"/>
    </row>
    <row r="4242" spans="5:9" ht="12.75">
      <c r="E4242" s="65"/>
      <c r="F4242" s="65"/>
      <c r="G4242" s="65"/>
      <c r="H4242" s="65"/>
      <c r="I4242" s="65"/>
    </row>
    <row r="4243" spans="5:9" ht="12.75">
      <c r="E4243" s="65"/>
      <c r="F4243" s="65"/>
      <c r="G4243" s="65"/>
      <c r="H4243" s="65"/>
      <c r="I4243" s="65"/>
    </row>
    <row r="4244" spans="5:9" ht="12.75">
      <c r="E4244" s="65"/>
      <c r="F4244" s="65"/>
      <c r="G4244" s="65"/>
      <c r="H4244" s="65"/>
      <c r="I4244" s="65"/>
    </row>
    <row r="4245" spans="5:9" ht="12.75">
      <c r="E4245" s="65"/>
      <c r="F4245" s="65"/>
      <c r="G4245" s="65"/>
      <c r="H4245" s="65"/>
      <c r="I4245" s="65"/>
    </row>
    <row r="4246" spans="5:9" ht="12.75">
      <c r="E4246" s="65"/>
      <c r="F4246" s="65"/>
      <c r="G4246" s="65"/>
      <c r="H4246" s="65"/>
      <c r="I4246" s="65"/>
    </row>
    <row r="4247" spans="5:9" ht="12.75">
      <c r="E4247" s="65"/>
      <c r="F4247" s="65"/>
      <c r="G4247" s="65"/>
      <c r="H4247" s="65"/>
      <c r="I4247" s="65"/>
    </row>
    <row r="4248" spans="5:9" ht="12.75">
      <c r="E4248" s="65"/>
      <c r="F4248" s="65"/>
      <c r="G4248" s="65"/>
      <c r="H4248" s="65"/>
      <c r="I4248" s="65"/>
    </row>
    <row r="4249" spans="5:9" ht="12.75">
      <c r="E4249" s="65"/>
      <c r="F4249" s="65"/>
      <c r="G4249" s="65"/>
      <c r="H4249" s="65"/>
      <c r="I4249" s="65"/>
    </row>
    <row r="4250" spans="5:9" ht="12.75">
      <c r="E4250" s="65"/>
      <c r="F4250" s="65"/>
      <c r="G4250" s="65"/>
      <c r="H4250" s="65"/>
      <c r="I4250" s="65"/>
    </row>
    <row r="4251" spans="5:9" ht="12.75">
      <c r="E4251" s="65"/>
      <c r="F4251" s="65"/>
      <c r="G4251" s="65"/>
      <c r="H4251" s="65"/>
      <c r="I4251" s="65"/>
    </row>
    <row r="4252" spans="5:9" ht="12.75">
      <c r="E4252" s="65"/>
      <c r="F4252" s="65"/>
      <c r="G4252" s="65"/>
      <c r="H4252" s="65"/>
      <c r="I4252" s="65"/>
    </row>
    <row r="4253" spans="5:9" ht="12.75">
      <c r="E4253" s="65"/>
      <c r="F4253" s="65"/>
      <c r="G4253" s="65"/>
      <c r="H4253" s="65"/>
      <c r="I4253" s="65"/>
    </row>
    <row r="4254" spans="5:9" ht="12.75">
      <c r="E4254" s="65"/>
      <c r="F4254" s="65"/>
      <c r="G4254" s="65"/>
      <c r="H4254" s="65"/>
      <c r="I4254" s="65"/>
    </row>
    <row r="4255" spans="5:9" ht="12.75">
      <c r="E4255" s="65"/>
      <c r="F4255" s="65"/>
      <c r="G4255" s="65"/>
      <c r="H4255" s="65"/>
      <c r="I4255" s="65"/>
    </row>
    <row r="4256" spans="5:9" ht="12.75">
      <c r="E4256" s="65"/>
      <c r="F4256" s="65"/>
      <c r="G4256" s="65"/>
      <c r="H4256" s="65"/>
      <c r="I4256" s="65"/>
    </row>
    <row r="4257" spans="5:9" ht="12.75">
      <c r="E4257" s="65"/>
      <c r="F4257" s="65"/>
      <c r="G4257" s="65"/>
      <c r="H4257" s="65"/>
      <c r="I4257" s="65"/>
    </row>
    <row r="4258" spans="5:9" ht="12.75">
      <c r="E4258" s="65"/>
      <c r="F4258" s="65"/>
      <c r="G4258" s="65"/>
      <c r="H4258" s="65"/>
      <c r="I4258" s="65"/>
    </row>
    <row r="4259" spans="5:9" ht="12.75">
      <c r="E4259" s="65"/>
      <c r="F4259" s="65"/>
      <c r="G4259" s="65"/>
      <c r="H4259" s="65"/>
      <c r="I4259" s="65"/>
    </row>
    <row r="4260" spans="5:9" ht="12.75">
      <c r="E4260" s="65"/>
      <c r="F4260" s="65"/>
      <c r="G4260" s="65"/>
      <c r="H4260" s="65"/>
      <c r="I4260" s="65"/>
    </row>
    <row r="4261" spans="5:9" ht="12.75">
      <c r="E4261" s="65"/>
      <c r="F4261" s="65"/>
      <c r="G4261" s="65"/>
      <c r="H4261" s="65"/>
      <c r="I4261" s="65"/>
    </row>
    <row r="4262" spans="5:9" ht="12.75">
      <c r="E4262" s="65"/>
      <c r="F4262" s="65"/>
      <c r="G4262" s="65"/>
      <c r="H4262" s="65"/>
      <c r="I4262" s="65"/>
    </row>
    <row r="4263" spans="5:9" ht="12.75">
      <c r="E4263" s="65"/>
      <c r="F4263" s="65"/>
      <c r="G4263" s="65"/>
      <c r="H4263" s="65"/>
      <c r="I4263" s="65"/>
    </row>
    <row r="4264" spans="5:9" ht="12.75">
      <c r="E4264" s="65"/>
      <c r="F4264" s="65"/>
      <c r="G4264" s="65"/>
      <c r="H4264" s="65"/>
      <c r="I4264" s="65"/>
    </row>
    <row r="4265" spans="5:9" ht="12.75">
      <c r="E4265" s="65"/>
      <c r="F4265" s="65"/>
      <c r="G4265" s="65"/>
      <c r="H4265" s="65"/>
      <c r="I4265" s="65"/>
    </row>
    <row r="4266" spans="5:9" ht="12.75">
      <c r="E4266" s="65"/>
      <c r="F4266" s="65"/>
      <c r="G4266" s="65"/>
      <c r="H4266" s="65"/>
      <c r="I4266" s="65"/>
    </row>
    <row r="4267" spans="5:9" ht="12.75">
      <c r="E4267" s="65"/>
      <c r="F4267" s="65"/>
      <c r="G4267" s="65"/>
      <c r="H4267" s="65"/>
      <c r="I4267" s="65"/>
    </row>
    <row r="4268" spans="5:9" ht="12.75">
      <c r="E4268" s="65"/>
      <c r="F4268" s="65"/>
      <c r="G4268" s="65"/>
      <c r="H4268" s="65"/>
      <c r="I4268" s="65"/>
    </row>
    <row r="4269" spans="5:9" ht="12.75">
      <c r="E4269" s="65"/>
      <c r="F4269" s="65"/>
      <c r="G4269" s="65"/>
      <c r="H4269" s="65"/>
      <c r="I4269" s="65"/>
    </row>
    <row r="4270" spans="5:9" ht="12.75">
      <c r="E4270" s="65"/>
      <c r="F4270" s="65"/>
      <c r="G4270" s="65"/>
      <c r="H4270" s="65"/>
      <c r="I4270" s="65"/>
    </row>
    <row r="4271" spans="5:9" ht="12.75">
      <c r="E4271" s="65"/>
      <c r="F4271" s="65"/>
      <c r="G4271" s="65"/>
      <c r="H4271" s="65"/>
      <c r="I4271" s="65"/>
    </row>
    <row r="4272" spans="5:9" ht="12.75">
      <c r="E4272" s="65"/>
      <c r="F4272" s="65"/>
      <c r="G4272" s="65"/>
      <c r="H4272" s="65"/>
      <c r="I4272" s="65"/>
    </row>
    <row r="4273" spans="5:9" ht="12.75">
      <c r="E4273" s="65"/>
      <c r="F4273" s="65"/>
      <c r="G4273" s="65"/>
      <c r="H4273" s="65"/>
      <c r="I4273" s="65"/>
    </row>
    <row r="4274" spans="5:9" ht="12.75">
      <c r="E4274" s="65"/>
      <c r="F4274" s="65"/>
      <c r="G4274" s="65"/>
      <c r="H4274" s="65"/>
      <c r="I4274" s="65"/>
    </row>
    <row r="4275" spans="5:9" ht="12.75">
      <c r="E4275" s="65"/>
      <c r="F4275" s="65"/>
      <c r="G4275" s="65"/>
      <c r="H4275" s="65"/>
      <c r="I4275" s="65"/>
    </row>
    <row r="4276" spans="5:9" ht="12.75">
      <c r="E4276" s="65"/>
      <c r="F4276" s="65"/>
      <c r="G4276" s="65"/>
      <c r="H4276" s="65"/>
      <c r="I4276" s="65"/>
    </row>
    <row r="4277" spans="5:9" ht="12.75">
      <c r="E4277" s="65"/>
      <c r="F4277" s="65"/>
      <c r="G4277" s="65"/>
      <c r="H4277" s="65"/>
      <c r="I4277" s="65"/>
    </row>
    <row r="4278" spans="5:9" ht="12.75">
      <c r="E4278" s="65"/>
      <c r="F4278" s="65"/>
      <c r="G4278" s="65"/>
      <c r="H4278" s="65"/>
      <c r="I4278" s="65"/>
    </row>
    <row r="4279" spans="5:9" ht="12.75">
      <c r="E4279" s="65"/>
      <c r="F4279" s="65"/>
      <c r="G4279" s="65"/>
      <c r="H4279" s="65"/>
      <c r="I4279" s="65"/>
    </row>
    <row r="4280" spans="5:9" ht="12.75">
      <c r="E4280" s="65"/>
      <c r="F4280" s="65"/>
      <c r="G4280" s="65"/>
      <c r="H4280" s="65"/>
      <c r="I4280" s="65"/>
    </row>
    <row r="4281" spans="5:9" ht="12.75">
      <c r="E4281" s="65"/>
      <c r="F4281" s="65"/>
      <c r="G4281" s="65"/>
      <c r="H4281" s="65"/>
      <c r="I4281" s="65"/>
    </row>
    <row r="4282" spans="5:9" ht="12.75">
      <c r="E4282" s="65"/>
      <c r="F4282" s="65"/>
      <c r="G4282" s="65"/>
      <c r="H4282" s="65"/>
      <c r="I4282" s="65"/>
    </row>
    <row r="4283" spans="5:9" ht="12.75">
      <c r="E4283" s="65"/>
      <c r="F4283" s="65"/>
      <c r="G4283" s="65"/>
      <c r="H4283" s="65"/>
      <c r="I4283" s="65"/>
    </row>
    <row r="4284" spans="5:9" ht="12.75">
      <c r="E4284" s="65"/>
      <c r="F4284" s="65"/>
      <c r="G4284" s="65"/>
      <c r="H4284" s="65"/>
      <c r="I4284" s="65"/>
    </row>
    <row r="4285" spans="5:9" ht="12.75">
      <c r="E4285" s="65"/>
      <c r="F4285" s="65"/>
      <c r="G4285" s="65"/>
      <c r="H4285" s="65"/>
      <c r="I4285" s="65"/>
    </row>
    <row r="4286" spans="5:9" ht="12.75">
      <c r="E4286" s="65"/>
      <c r="F4286" s="65"/>
      <c r="G4286" s="65"/>
      <c r="H4286" s="65"/>
      <c r="I4286" s="65"/>
    </row>
    <row r="4287" spans="5:9" ht="12.75">
      <c r="E4287" s="65"/>
      <c r="F4287" s="65"/>
      <c r="G4287" s="65"/>
      <c r="H4287" s="65"/>
      <c r="I4287" s="65"/>
    </row>
    <row r="4288" spans="5:9" ht="12.75">
      <c r="E4288" s="65"/>
      <c r="F4288" s="65"/>
      <c r="G4288" s="65"/>
      <c r="H4288" s="65"/>
      <c r="I4288" s="65"/>
    </row>
    <row r="4289" spans="5:9" ht="12.75">
      <c r="E4289" s="65"/>
      <c r="F4289" s="65"/>
      <c r="G4289" s="65"/>
      <c r="H4289" s="65"/>
      <c r="I4289" s="65"/>
    </row>
    <row r="4290" spans="5:9" ht="12.75">
      <c r="E4290" s="65"/>
      <c r="F4290" s="65"/>
      <c r="G4290" s="65"/>
      <c r="H4290" s="65"/>
      <c r="I4290" s="65"/>
    </row>
    <row r="4291" spans="5:9" ht="12.75">
      <c r="E4291" s="65"/>
      <c r="F4291" s="65"/>
      <c r="G4291" s="65"/>
      <c r="H4291" s="65"/>
      <c r="I4291" s="65"/>
    </row>
    <row r="4292" spans="5:9" ht="12.75">
      <c r="E4292" s="65"/>
      <c r="F4292" s="65"/>
      <c r="G4292" s="65"/>
      <c r="H4292" s="65"/>
      <c r="I4292" s="65"/>
    </row>
    <row r="4293" spans="5:9" ht="12.75">
      <c r="E4293" s="65"/>
      <c r="F4293" s="65"/>
      <c r="G4293" s="65"/>
      <c r="H4293" s="65"/>
      <c r="I4293" s="65"/>
    </row>
    <row r="4294" spans="5:9" ht="12.75">
      <c r="E4294" s="65"/>
      <c r="F4294" s="65"/>
      <c r="G4294" s="65"/>
      <c r="H4294" s="65"/>
      <c r="I4294" s="65"/>
    </row>
    <row r="4295" spans="5:9" ht="12.75">
      <c r="E4295" s="65"/>
      <c r="F4295" s="65"/>
      <c r="G4295" s="65"/>
      <c r="H4295" s="65"/>
      <c r="I4295" s="65"/>
    </row>
    <row r="4296" spans="5:9" ht="12.75">
      <c r="E4296" s="65"/>
      <c r="F4296" s="65"/>
      <c r="G4296" s="65"/>
      <c r="H4296" s="65"/>
      <c r="I4296" s="65"/>
    </row>
    <row r="4297" spans="5:9" ht="12.75">
      <c r="E4297" s="65"/>
      <c r="F4297" s="65"/>
      <c r="G4297" s="65"/>
      <c r="H4297" s="65"/>
      <c r="I4297" s="65"/>
    </row>
    <row r="4298" spans="5:9" ht="12.75">
      <c r="E4298" s="65"/>
      <c r="F4298" s="65"/>
      <c r="G4298" s="65"/>
      <c r="H4298" s="65"/>
      <c r="I4298" s="65"/>
    </row>
    <row r="4299" spans="5:9" ht="12.75">
      <c r="E4299" s="65"/>
      <c r="F4299" s="65"/>
      <c r="G4299" s="65"/>
      <c r="H4299" s="65"/>
      <c r="I4299" s="65"/>
    </row>
    <row r="4300" spans="5:9" ht="12.75">
      <c r="E4300" s="65"/>
      <c r="F4300" s="65"/>
      <c r="G4300" s="65"/>
      <c r="H4300" s="65"/>
      <c r="I4300" s="65"/>
    </row>
    <row r="4301" spans="5:9" ht="12.75">
      <c r="E4301" s="65"/>
      <c r="F4301" s="65"/>
      <c r="G4301" s="65"/>
      <c r="H4301" s="65"/>
      <c r="I4301" s="65"/>
    </row>
    <row r="4302" spans="5:9" ht="12.75">
      <c r="E4302" s="65"/>
      <c r="F4302" s="65"/>
      <c r="G4302" s="65"/>
      <c r="H4302" s="65"/>
      <c r="I4302" s="65"/>
    </row>
    <row r="4303" spans="5:9" ht="12.75">
      <c r="E4303" s="65"/>
      <c r="F4303" s="65"/>
      <c r="G4303" s="65"/>
      <c r="H4303" s="65"/>
      <c r="I4303" s="65"/>
    </row>
    <row r="4304" spans="5:9" ht="12.75">
      <c r="E4304" s="65"/>
      <c r="F4304" s="65"/>
      <c r="G4304" s="65"/>
      <c r="H4304" s="65"/>
      <c r="I4304" s="65"/>
    </row>
    <row r="4305" spans="5:9" ht="12.75">
      <c r="E4305" s="65"/>
      <c r="F4305" s="65"/>
      <c r="G4305" s="65"/>
      <c r="H4305" s="65"/>
      <c r="I4305" s="65"/>
    </row>
    <row r="4306" spans="5:9" ht="12.75">
      <c r="E4306" s="65"/>
      <c r="F4306" s="65"/>
      <c r="G4306" s="65"/>
      <c r="H4306" s="65"/>
      <c r="I4306" s="65"/>
    </row>
    <row r="4307" spans="5:9" ht="12.75">
      <c r="E4307" s="65"/>
      <c r="F4307" s="65"/>
      <c r="G4307" s="65"/>
      <c r="H4307" s="65"/>
      <c r="I4307" s="65"/>
    </row>
    <row r="4308" spans="5:9" ht="12.75">
      <c r="E4308" s="65"/>
      <c r="F4308" s="65"/>
      <c r="G4308" s="65"/>
      <c r="H4308" s="65"/>
      <c r="I4308" s="65"/>
    </row>
    <row r="4309" spans="5:9" ht="12.75">
      <c r="E4309" s="65"/>
      <c r="F4309" s="65"/>
      <c r="G4309" s="65"/>
      <c r="H4309" s="65"/>
      <c r="I4309" s="65"/>
    </row>
    <row r="4310" spans="5:9" ht="12.75">
      <c r="E4310" s="65"/>
      <c r="F4310" s="65"/>
      <c r="G4310" s="65"/>
      <c r="H4310" s="65"/>
      <c r="I4310" s="65"/>
    </row>
    <row r="4311" spans="5:9" ht="12.75">
      <c r="E4311" s="65"/>
      <c r="F4311" s="65"/>
      <c r="G4311" s="65"/>
      <c r="H4311" s="65"/>
      <c r="I4311" s="65"/>
    </row>
    <row r="4312" spans="5:9" ht="12.75">
      <c r="E4312" s="65"/>
      <c r="F4312" s="65"/>
      <c r="G4312" s="65"/>
      <c r="H4312" s="65"/>
      <c r="I4312" s="65"/>
    </row>
    <row r="4313" spans="5:9" ht="12.75">
      <c r="E4313" s="65"/>
      <c r="F4313" s="65"/>
      <c r="G4313" s="65"/>
      <c r="H4313" s="65"/>
      <c r="I4313" s="65"/>
    </row>
    <row r="4314" spans="5:9" ht="12.75">
      <c r="E4314" s="65"/>
      <c r="F4314" s="65"/>
      <c r="G4314" s="65"/>
      <c r="H4314" s="65"/>
      <c r="I4314" s="65"/>
    </row>
    <row r="4315" spans="5:9" ht="12.75">
      <c r="E4315" s="65"/>
      <c r="F4315" s="65"/>
      <c r="G4315" s="65"/>
      <c r="H4315" s="65"/>
      <c r="I4315" s="65"/>
    </row>
    <row r="4316" spans="5:9" ht="12.75">
      <c r="E4316" s="65"/>
      <c r="F4316" s="65"/>
      <c r="G4316" s="65"/>
      <c r="H4316" s="65"/>
      <c r="I4316" s="65"/>
    </row>
    <row r="4317" spans="5:9" ht="12.75">
      <c r="E4317" s="65"/>
      <c r="F4317" s="65"/>
      <c r="G4317" s="65"/>
      <c r="H4317" s="65"/>
      <c r="I4317" s="65"/>
    </row>
    <row r="4318" spans="5:9" ht="12.75">
      <c r="E4318" s="65"/>
      <c r="F4318" s="65"/>
      <c r="G4318" s="65"/>
      <c r="H4318" s="65"/>
      <c r="I4318" s="65"/>
    </row>
    <row r="4319" spans="5:9" ht="12.75">
      <c r="E4319" s="65"/>
      <c r="F4319" s="65"/>
      <c r="G4319" s="65"/>
      <c r="H4319" s="65"/>
      <c r="I4319" s="65"/>
    </row>
    <row r="4320" spans="5:9" ht="12.75">
      <c r="E4320" s="65"/>
      <c r="F4320" s="65"/>
      <c r="G4320" s="65"/>
      <c r="H4320" s="65"/>
      <c r="I4320" s="65"/>
    </row>
    <row r="4321" spans="5:9" ht="12.75">
      <c r="E4321" s="65"/>
      <c r="F4321" s="65"/>
      <c r="G4321" s="65"/>
      <c r="H4321" s="65"/>
      <c r="I4321" s="65"/>
    </row>
    <row r="4322" spans="5:9" ht="12.75">
      <c r="E4322" s="65"/>
      <c r="F4322" s="65"/>
      <c r="G4322" s="65"/>
      <c r="H4322" s="65"/>
      <c r="I4322" s="65"/>
    </row>
    <row r="4323" spans="5:9" ht="12.75">
      <c r="E4323" s="65"/>
      <c r="F4323" s="65"/>
      <c r="G4323" s="65"/>
      <c r="H4323" s="65"/>
      <c r="I4323" s="65"/>
    </row>
    <row r="4324" spans="5:9" ht="12.75">
      <c r="E4324" s="65"/>
      <c r="F4324" s="65"/>
      <c r="G4324" s="65"/>
      <c r="H4324" s="65"/>
      <c r="I4324" s="65"/>
    </row>
    <row r="4325" spans="5:9" ht="12.75">
      <c r="E4325" s="65"/>
      <c r="F4325" s="65"/>
      <c r="G4325" s="65"/>
      <c r="H4325" s="65"/>
      <c r="I4325" s="65"/>
    </row>
    <row r="4326" spans="5:9" ht="12.75">
      <c r="E4326" s="65"/>
      <c r="F4326" s="65"/>
      <c r="G4326" s="65"/>
      <c r="H4326" s="65"/>
      <c r="I4326" s="65"/>
    </row>
    <row r="4327" spans="5:9" ht="12.75">
      <c r="E4327" s="65"/>
      <c r="F4327" s="65"/>
      <c r="G4327" s="65"/>
      <c r="H4327" s="65"/>
      <c r="I4327" s="65"/>
    </row>
    <row r="4328" spans="5:9" ht="12.75">
      <c r="E4328" s="65"/>
      <c r="F4328" s="65"/>
      <c r="G4328" s="65"/>
      <c r="H4328" s="65"/>
      <c r="I4328" s="65"/>
    </row>
    <row r="4329" spans="5:9" ht="12.75">
      <c r="E4329" s="65"/>
      <c r="F4329" s="65"/>
      <c r="G4329" s="65"/>
      <c r="H4329" s="65"/>
      <c r="I4329" s="65"/>
    </row>
    <row r="4330" spans="5:9" ht="12.75">
      <c r="E4330" s="65"/>
      <c r="F4330" s="65"/>
      <c r="G4330" s="65"/>
      <c r="H4330" s="65"/>
      <c r="I4330" s="65"/>
    </row>
    <row r="4331" spans="5:9" ht="12.75">
      <c r="E4331" s="65"/>
      <c r="F4331" s="65"/>
      <c r="G4331" s="65"/>
      <c r="H4331" s="65"/>
      <c r="I4331" s="65"/>
    </row>
    <row r="4332" spans="5:9" ht="12.75">
      <c r="E4332" s="65"/>
      <c r="F4332" s="65"/>
      <c r="G4332" s="65"/>
      <c r="H4332" s="65"/>
      <c r="I4332" s="65"/>
    </row>
    <row r="4333" spans="5:9" ht="12.75">
      <c r="E4333" s="65"/>
      <c r="F4333" s="65"/>
      <c r="G4333" s="65"/>
      <c r="H4333" s="65"/>
      <c r="I4333" s="65"/>
    </row>
    <row r="4334" spans="5:9" ht="12.75">
      <c r="E4334" s="65"/>
      <c r="F4334" s="65"/>
      <c r="G4334" s="65"/>
      <c r="H4334" s="65"/>
      <c r="I4334" s="65"/>
    </row>
    <row r="4335" spans="5:9" ht="12.75">
      <c r="E4335" s="65"/>
      <c r="F4335" s="65"/>
      <c r="G4335" s="65"/>
      <c r="H4335" s="65"/>
      <c r="I4335" s="65"/>
    </row>
    <row r="4336" spans="5:9" ht="12.75">
      <c r="E4336" s="65"/>
      <c r="F4336" s="65"/>
      <c r="G4336" s="65"/>
      <c r="H4336" s="65"/>
      <c r="I4336" s="65"/>
    </row>
    <row r="4337" spans="5:9" ht="12.75">
      <c r="E4337" s="65"/>
      <c r="F4337" s="65"/>
      <c r="G4337" s="65"/>
      <c r="H4337" s="65"/>
      <c r="I4337" s="65"/>
    </row>
    <row r="4338" spans="5:9" ht="12.75">
      <c r="E4338" s="65"/>
      <c r="F4338" s="65"/>
      <c r="G4338" s="65"/>
      <c r="H4338" s="65"/>
      <c r="I4338" s="65"/>
    </row>
    <row r="4339" spans="5:9" ht="12.75">
      <c r="E4339" s="65"/>
      <c r="F4339" s="65"/>
      <c r="G4339" s="65"/>
      <c r="H4339" s="65"/>
      <c r="I4339" s="65"/>
    </row>
    <row r="4340" spans="5:9" ht="12.75">
      <c r="E4340" s="65"/>
      <c r="F4340" s="65"/>
      <c r="G4340" s="65"/>
      <c r="H4340" s="65"/>
      <c r="I4340" s="65"/>
    </row>
    <row r="4341" spans="5:9" ht="12.75">
      <c r="E4341" s="65"/>
      <c r="F4341" s="65"/>
      <c r="G4341" s="65"/>
      <c r="H4341" s="65"/>
      <c r="I4341" s="65"/>
    </row>
    <row r="4342" spans="5:9" ht="12.75">
      <c r="E4342" s="65"/>
      <c r="F4342" s="65"/>
      <c r="G4342" s="65"/>
      <c r="H4342" s="65"/>
      <c r="I4342" s="65"/>
    </row>
    <row r="4343" spans="5:9" ht="12.75">
      <c r="E4343" s="65"/>
      <c r="F4343" s="65"/>
      <c r="G4343" s="65"/>
      <c r="H4343" s="65"/>
      <c r="I4343" s="65"/>
    </row>
    <row r="4344" spans="5:9" ht="12.75">
      <c r="E4344" s="65"/>
      <c r="F4344" s="65"/>
      <c r="G4344" s="65"/>
      <c r="H4344" s="65"/>
      <c r="I4344" s="65"/>
    </row>
    <row r="4345" spans="5:9" ht="12.75">
      <c r="E4345" s="65"/>
      <c r="F4345" s="65"/>
      <c r="G4345" s="65"/>
      <c r="H4345" s="65"/>
      <c r="I4345" s="65"/>
    </row>
    <row r="4346" spans="5:9" ht="12.75">
      <c r="E4346" s="65"/>
      <c r="F4346" s="65"/>
      <c r="G4346" s="65"/>
      <c r="H4346" s="65"/>
      <c r="I4346" s="65"/>
    </row>
    <row r="4347" spans="5:9" ht="12.75">
      <c r="E4347" s="65"/>
      <c r="F4347" s="65"/>
      <c r="G4347" s="65"/>
      <c r="H4347" s="65"/>
      <c r="I4347" s="65"/>
    </row>
    <row r="4348" spans="5:9" ht="12.75">
      <c r="E4348" s="65"/>
      <c r="F4348" s="65"/>
      <c r="G4348" s="65"/>
      <c r="H4348" s="65"/>
      <c r="I4348" s="65"/>
    </row>
    <row r="4349" spans="5:9" ht="12.75">
      <c r="E4349" s="65"/>
      <c r="F4349" s="65"/>
      <c r="G4349" s="65"/>
      <c r="H4349" s="65"/>
      <c r="I4349" s="65"/>
    </row>
    <row r="4350" spans="5:9" ht="12.75">
      <c r="E4350" s="65"/>
      <c r="F4350" s="65"/>
      <c r="G4350" s="65"/>
      <c r="H4350" s="65"/>
      <c r="I4350" s="65"/>
    </row>
    <row r="4351" spans="5:9" ht="12.75">
      <c r="E4351" s="65"/>
      <c r="F4351" s="65"/>
      <c r="G4351" s="65"/>
      <c r="H4351" s="65"/>
      <c r="I4351" s="65"/>
    </row>
    <row r="4352" spans="5:9" ht="12.75">
      <c r="E4352" s="65"/>
      <c r="F4352" s="65"/>
      <c r="G4352" s="65"/>
      <c r="H4352" s="65"/>
      <c r="I4352" s="65"/>
    </row>
    <row r="4353" spans="5:9" ht="12.75">
      <c r="E4353" s="65"/>
      <c r="F4353" s="65"/>
      <c r="G4353" s="65"/>
      <c r="H4353" s="65"/>
      <c r="I4353" s="65"/>
    </row>
    <row r="4354" spans="5:9" ht="12.75">
      <c r="E4354" s="65"/>
      <c r="F4354" s="65"/>
      <c r="G4354" s="65"/>
      <c r="H4354" s="65"/>
      <c r="I4354" s="65"/>
    </row>
    <row r="4355" spans="5:9" ht="12.75">
      <c r="E4355" s="65"/>
      <c r="F4355" s="65"/>
      <c r="G4355" s="65"/>
      <c r="H4355" s="65"/>
      <c r="I4355" s="65"/>
    </row>
    <row r="4356" spans="5:9" ht="12.75">
      <c r="E4356" s="65"/>
      <c r="F4356" s="65"/>
      <c r="G4356" s="65"/>
      <c r="H4356" s="65"/>
      <c r="I4356" s="65"/>
    </row>
    <row r="4357" spans="5:9" ht="12.75">
      <c r="E4357" s="65"/>
      <c r="F4357" s="65"/>
      <c r="G4357" s="65"/>
      <c r="H4357" s="65"/>
      <c r="I4357" s="65"/>
    </row>
    <row r="4358" spans="5:9" ht="12.75">
      <c r="E4358" s="65"/>
      <c r="F4358" s="65"/>
      <c r="G4358" s="65"/>
      <c r="H4358" s="65"/>
      <c r="I4358" s="65"/>
    </row>
    <row r="4359" spans="5:9" ht="12.75">
      <c r="E4359" s="65"/>
      <c r="F4359" s="65"/>
      <c r="G4359" s="65"/>
      <c r="H4359" s="65"/>
      <c r="I4359" s="65"/>
    </row>
    <row r="4360" spans="5:9" ht="12.75">
      <c r="E4360" s="65"/>
      <c r="F4360" s="65"/>
      <c r="G4360" s="65"/>
      <c r="H4360" s="65"/>
      <c r="I4360" s="65"/>
    </row>
    <row r="4361" spans="5:9" ht="12.75">
      <c r="E4361" s="65"/>
      <c r="F4361" s="65"/>
      <c r="G4361" s="65"/>
      <c r="H4361" s="65"/>
      <c r="I4361" s="65"/>
    </row>
    <row r="4362" spans="5:9" ht="12.75">
      <c r="E4362" s="65"/>
      <c r="F4362" s="65"/>
      <c r="G4362" s="65"/>
      <c r="H4362" s="65"/>
      <c r="I4362" s="65"/>
    </row>
    <row r="4363" spans="5:9" ht="12.75">
      <c r="E4363" s="65"/>
      <c r="F4363" s="65"/>
      <c r="G4363" s="65"/>
      <c r="H4363" s="65"/>
      <c r="I4363" s="65"/>
    </row>
    <row r="4364" spans="5:9" ht="12.75">
      <c r="E4364" s="65"/>
      <c r="F4364" s="65"/>
      <c r="G4364" s="65"/>
      <c r="H4364" s="65"/>
      <c r="I4364" s="65"/>
    </row>
    <row r="4365" spans="5:9" ht="12.75">
      <c r="E4365" s="65"/>
      <c r="F4365" s="65"/>
      <c r="G4365" s="65"/>
      <c r="H4365" s="65"/>
      <c r="I4365" s="65"/>
    </row>
    <row r="4366" spans="5:9" ht="12.75">
      <c r="E4366" s="65"/>
      <c r="F4366" s="65"/>
      <c r="G4366" s="65"/>
      <c r="H4366" s="65"/>
      <c r="I4366" s="65"/>
    </row>
    <row r="4367" spans="5:9" ht="12.75">
      <c r="E4367" s="65"/>
      <c r="F4367" s="65"/>
      <c r="G4367" s="65"/>
      <c r="H4367" s="65"/>
      <c r="I4367" s="65"/>
    </row>
    <row r="4368" spans="5:9" ht="12.75">
      <c r="E4368" s="65"/>
      <c r="F4368" s="65"/>
      <c r="G4368" s="65"/>
      <c r="H4368" s="65"/>
      <c r="I4368" s="65"/>
    </row>
    <row r="4369" spans="5:9" ht="12.75">
      <c r="E4369" s="65"/>
      <c r="F4369" s="65"/>
      <c r="G4369" s="65"/>
      <c r="H4369" s="65"/>
      <c r="I4369" s="65"/>
    </row>
    <row r="4370" spans="5:9" ht="12.75">
      <c r="E4370" s="65"/>
      <c r="F4370" s="65"/>
      <c r="G4370" s="65"/>
      <c r="H4370" s="65"/>
      <c r="I4370" s="65"/>
    </row>
    <row r="4371" spans="5:9" ht="12.75">
      <c r="E4371" s="65"/>
      <c r="F4371" s="65"/>
      <c r="G4371" s="65"/>
      <c r="H4371" s="65"/>
      <c r="I4371" s="65"/>
    </row>
    <row r="4372" spans="5:9" ht="12.75">
      <c r="E4372" s="65"/>
      <c r="F4372" s="65"/>
      <c r="G4372" s="65"/>
      <c r="H4372" s="65"/>
      <c r="I4372" s="65"/>
    </row>
    <row r="4373" spans="5:9" ht="12.75">
      <c r="E4373" s="65"/>
      <c r="F4373" s="65"/>
      <c r="G4373" s="65"/>
      <c r="H4373" s="65"/>
      <c r="I4373" s="65"/>
    </row>
    <row r="4374" spans="5:9" ht="12.75">
      <c r="E4374" s="65"/>
      <c r="F4374" s="65"/>
      <c r="G4374" s="65"/>
      <c r="H4374" s="65"/>
      <c r="I4374" s="65"/>
    </row>
    <row r="4375" spans="5:9" ht="12.75">
      <c r="E4375" s="65"/>
      <c r="F4375" s="65"/>
      <c r="G4375" s="65"/>
      <c r="H4375" s="65"/>
      <c r="I4375" s="65"/>
    </row>
    <row r="4376" spans="5:9" ht="12.75">
      <c r="E4376" s="65"/>
      <c r="F4376" s="65"/>
      <c r="G4376" s="65"/>
      <c r="H4376" s="65"/>
      <c r="I4376" s="65"/>
    </row>
    <row r="4377" spans="5:9" ht="12.75">
      <c r="E4377" s="65"/>
      <c r="F4377" s="65"/>
      <c r="G4377" s="65"/>
      <c r="H4377" s="65"/>
      <c r="I4377" s="65"/>
    </row>
    <row r="4378" spans="5:9" ht="12.75">
      <c r="E4378" s="65"/>
      <c r="F4378" s="65"/>
      <c r="G4378" s="65"/>
      <c r="H4378" s="65"/>
      <c r="I4378" s="65"/>
    </row>
    <row r="4379" spans="5:9" ht="12.75">
      <c r="E4379" s="65"/>
      <c r="F4379" s="65"/>
      <c r="G4379" s="65"/>
      <c r="H4379" s="65"/>
      <c r="I4379" s="65"/>
    </row>
    <row r="4380" spans="5:9" ht="12.75">
      <c r="E4380" s="65"/>
      <c r="F4380" s="65"/>
      <c r="G4380" s="65"/>
      <c r="H4380" s="65"/>
      <c r="I4380" s="65"/>
    </row>
    <row r="4381" spans="5:9" ht="12.75">
      <c r="E4381" s="65"/>
      <c r="F4381" s="65"/>
      <c r="G4381" s="65"/>
      <c r="H4381" s="65"/>
      <c r="I4381" s="65"/>
    </row>
    <row r="4382" spans="5:9" ht="12.75">
      <c r="E4382" s="65"/>
      <c r="F4382" s="65"/>
      <c r="G4382" s="65"/>
      <c r="H4382" s="65"/>
      <c r="I4382" s="65"/>
    </row>
    <row r="4383" spans="5:9" ht="12.75">
      <c r="E4383" s="65"/>
      <c r="F4383" s="65"/>
      <c r="G4383" s="65"/>
      <c r="H4383" s="65"/>
      <c r="I4383" s="65"/>
    </row>
    <row r="4384" spans="5:9" ht="12.75">
      <c r="E4384" s="65"/>
      <c r="F4384" s="65"/>
      <c r="G4384" s="65"/>
      <c r="H4384" s="65"/>
      <c r="I4384" s="65"/>
    </row>
    <row r="4385" spans="5:9" ht="12.75">
      <c r="E4385" s="65"/>
      <c r="F4385" s="65"/>
      <c r="G4385" s="65"/>
      <c r="H4385" s="65"/>
      <c r="I4385" s="65"/>
    </row>
    <row r="4386" spans="5:9" ht="12.75">
      <c r="E4386" s="65"/>
      <c r="F4386" s="65"/>
      <c r="G4386" s="65"/>
      <c r="H4386" s="65"/>
      <c r="I4386" s="65"/>
    </row>
    <row r="4387" spans="5:9" ht="12.75">
      <c r="E4387" s="65"/>
      <c r="F4387" s="65"/>
      <c r="G4387" s="65"/>
      <c r="H4387" s="65"/>
      <c r="I4387" s="65"/>
    </row>
    <row r="4388" spans="5:9" ht="12.75">
      <c r="E4388" s="65"/>
      <c r="F4388" s="65"/>
      <c r="G4388" s="65"/>
      <c r="H4388" s="65"/>
      <c r="I4388" s="65"/>
    </row>
    <row r="4389" spans="5:9" ht="12.75">
      <c r="E4389" s="65"/>
      <c r="F4389" s="65"/>
      <c r="G4389" s="65"/>
      <c r="H4389" s="65"/>
      <c r="I4389" s="65"/>
    </row>
    <row r="4390" spans="5:9" ht="12.75">
      <c r="E4390" s="65"/>
      <c r="F4390" s="65"/>
      <c r="G4390" s="65"/>
      <c r="H4390" s="65"/>
      <c r="I4390" s="65"/>
    </row>
    <row r="4391" spans="5:9" ht="12.75">
      <c r="E4391" s="65"/>
      <c r="F4391" s="65"/>
      <c r="G4391" s="65"/>
      <c r="H4391" s="65"/>
      <c r="I4391" s="65"/>
    </row>
    <row r="4392" spans="5:9" ht="12.75">
      <c r="E4392" s="65"/>
      <c r="F4392" s="65"/>
      <c r="G4392" s="65"/>
      <c r="H4392" s="65"/>
      <c r="I4392" s="65"/>
    </row>
    <row r="4393" spans="5:9" ht="12.75">
      <c r="E4393" s="65"/>
      <c r="F4393" s="65"/>
      <c r="G4393" s="65"/>
      <c r="H4393" s="65"/>
      <c r="I4393" s="65"/>
    </row>
    <row r="4394" spans="5:9" ht="12.75">
      <c r="E4394" s="65"/>
      <c r="F4394" s="65"/>
      <c r="G4394" s="65"/>
      <c r="H4394" s="65"/>
      <c r="I4394" s="65"/>
    </row>
    <row r="4395" spans="5:9" ht="12.75">
      <c r="E4395" s="65"/>
      <c r="F4395" s="65"/>
      <c r="G4395" s="65"/>
      <c r="H4395" s="65"/>
      <c r="I4395" s="65"/>
    </row>
    <row r="4396" spans="5:9" ht="12.75">
      <c r="E4396" s="65"/>
      <c r="F4396" s="65"/>
      <c r="G4396" s="65"/>
      <c r="H4396" s="65"/>
      <c r="I4396" s="65"/>
    </row>
    <row r="4397" spans="5:9" ht="12.75">
      <c r="E4397" s="65"/>
      <c r="F4397" s="65"/>
      <c r="G4397" s="65"/>
      <c r="H4397" s="65"/>
      <c r="I4397" s="65"/>
    </row>
    <row r="4398" spans="5:9" ht="12.75">
      <c r="E4398" s="65"/>
      <c r="F4398" s="65"/>
      <c r="G4398" s="65"/>
      <c r="H4398" s="65"/>
      <c r="I4398" s="65"/>
    </row>
    <row r="4399" spans="5:9" ht="12.75">
      <c r="E4399" s="65"/>
      <c r="F4399" s="65"/>
      <c r="G4399" s="65"/>
      <c r="H4399" s="65"/>
      <c r="I4399" s="65"/>
    </row>
    <row r="4400" spans="5:9" ht="12.75">
      <c r="E4400" s="65"/>
      <c r="F4400" s="65"/>
      <c r="G4400" s="65"/>
      <c r="H4400" s="65"/>
      <c r="I4400" s="65"/>
    </row>
    <row r="4401" spans="5:9" ht="12.75">
      <c r="E4401" s="65"/>
      <c r="F4401" s="65"/>
      <c r="G4401" s="65"/>
      <c r="H4401" s="65"/>
      <c r="I4401" s="65"/>
    </row>
    <row r="4402" spans="5:9" ht="12.75">
      <c r="E4402" s="65"/>
      <c r="F4402" s="65"/>
      <c r="G4402" s="65"/>
      <c r="H4402" s="65"/>
      <c r="I4402" s="65"/>
    </row>
    <row r="4403" spans="5:9" ht="12.75">
      <c r="E4403" s="65"/>
      <c r="F4403" s="65"/>
      <c r="G4403" s="65"/>
      <c r="H4403" s="65"/>
      <c r="I4403" s="65"/>
    </row>
    <row r="4404" spans="5:9" ht="12.75">
      <c r="E4404" s="65"/>
      <c r="F4404" s="65"/>
      <c r="G4404" s="65"/>
      <c r="H4404" s="65"/>
      <c r="I4404" s="65"/>
    </row>
    <row r="4405" spans="5:9" ht="12.75">
      <c r="E4405" s="65"/>
      <c r="F4405" s="65"/>
      <c r="G4405" s="65"/>
      <c r="H4405" s="65"/>
      <c r="I4405" s="65"/>
    </row>
    <row r="4406" spans="5:9" ht="12.75">
      <c r="E4406" s="65"/>
      <c r="F4406" s="65"/>
      <c r="G4406" s="65"/>
      <c r="H4406" s="65"/>
      <c r="I4406" s="65"/>
    </row>
    <row r="4407" spans="5:9" ht="12.75">
      <c r="E4407" s="65"/>
      <c r="F4407" s="65"/>
      <c r="G4407" s="65"/>
      <c r="H4407" s="65"/>
      <c r="I4407" s="65"/>
    </row>
    <row r="4408" spans="5:9" ht="12.75">
      <c r="E4408" s="65"/>
      <c r="F4408" s="65"/>
      <c r="G4408" s="65"/>
      <c r="H4408" s="65"/>
      <c r="I4408" s="65"/>
    </row>
    <row r="4409" spans="5:9" ht="12.75">
      <c r="E4409" s="65"/>
      <c r="F4409" s="65"/>
      <c r="G4409" s="65"/>
      <c r="H4409" s="65"/>
      <c r="I4409" s="65"/>
    </row>
    <row r="4410" spans="5:9" ht="12.75">
      <c r="E4410" s="65"/>
      <c r="F4410" s="65"/>
      <c r="G4410" s="65"/>
      <c r="H4410" s="65"/>
      <c r="I4410" s="65"/>
    </row>
    <row r="4411" spans="5:9" ht="12.75">
      <c r="E4411" s="65"/>
      <c r="F4411" s="65"/>
      <c r="G4411" s="65"/>
      <c r="H4411" s="65"/>
      <c r="I4411" s="65"/>
    </row>
    <row r="4412" spans="5:9" ht="12.75">
      <c r="E4412" s="65"/>
      <c r="F4412" s="65"/>
      <c r="G4412" s="65"/>
      <c r="H4412" s="65"/>
      <c r="I4412" s="65"/>
    </row>
    <row r="4413" spans="5:9" ht="12.75">
      <c r="E4413" s="65"/>
      <c r="F4413" s="65"/>
      <c r="G4413" s="65"/>
      <c r="H4413" s="65"/>
      <c r="I4413" s="65"/>
    </row>
    <row r="4414" spans="5:9" ht="12.75">
      <c r="E4414" s="65"/>
      <c r="F4414" s="65"/>
      <c r="G4414" s="65"/>
      <c r="H4414" s="65"/>
      <c r="I4414" s="65"/>
    </row>
    <row r="4415" spans="5:9" ht="12.75">
      <c r="E4415" s="65"/>
      <c r="F4415" s="65"/>
      <c r="G4415" s="65"/>
      <c r="H4415" s="65"/>
      <c r="I4415" s="65"/>
    </row>
    <row r="4416" spans="5:9" ht="12.75">
      <c r="E4416" s="65"/>
      <c r="F4416" s="65"/>
      <c r="G4416" s="65"/>
      <c r="H4416" s="65"/>
      <c r="I4416" s="65"/>
    </row>
    <row r="4417" spans="5:9" ht="12.75">
      <c r="E4417" s="65"/>
      <c r="F4417" s="65"/>
      <c r="G4417" s="65"/>
      <c r="H4417" s="65"/>
      <c r="I4417" s="65"/>
    </row>
    <row r="4418" spans="5:9" ht="12.75">
      <c r="E4418" s="65"/>
      <c r="F4418" s="65"/>
      <c r="G4418" s="65"/>
      <c r="H4418" s="65"/>
      <c r="I4418" s="65"/>
    </row>
    <row r="4419" spans="5:9" ht="12.75">
      <c r="E4419" s="65"/>
      <c r="F4419" s="65"/>
      <c r="G4419" s="65"/>
      <c r="H4419" s="65"/>
      <c r="I4419" s="65"/>
    </row>
    <row r="4420" spans="5:9" ht="12.75">
      <c r="E4420" s="65"/>
      <c r="F4420" s="65"/>
      <c r="G4420" s="65"/>
      <c r="H4420" s="65"/>
      <c r="I4420" s="65"/>
    </row>
    <row r="4421" spans="5:9" ht="12.75">
      <c r="E4421" s="65"/>
      <c r="F4421" s="65"/>
      <c r="G4421" s="65"/>
      <c r="H4421" s="65"/>
      <c r="I4421" s="65"/>
    </row>
    <row r="4422" spans="5:9" ht="12.75">
      <c r="E4422" s="65"/>
      <c r="F4422" s="65"/>
      <c r="G4422" s="65"/>
      <c r="H4422" s="65"/>
      <c r="I4422" s="65"/>
    </row>
    <row r="4423" spans="5:9" ht="12.75">
      <c r="E4423" s="65"/>
      <c r="F4423" s="65"/>
      <c r="G4423" s="65"/>
      <c r="H4423" s="65"/>
      <c r="I4423" s="65"/>
    </row>
    <row r="4424" spans="5:9" ht="12.75">
      <c r="E4424" s="65"/>
      <c r="F4424" s="65"/>
      <c r="G4424" s="65"/>
      <c r="H4424" s="65"/>
      <c r="I4424" s="65"/>
    </row>
    <row r="4425" spans="5:9" ht="12.75">
      <c r="E4425" s="65"/>
      <c r="F4425" s="65"/>
      <c r="G4425" s="65"/>
      <c r="H4425" s="65"/>
      <c r="I4425" s="65"/>
    </row>
    <row r="4426" spans="5:9" ht="12.75">
      <c r="E4426" s="65"/>
      <c r="F4426" s="65"/>
      <c r="G4426" s="65"/>
      <c r="H4426" s="65"/>
      <c r="I4426" s="65"/>
    </row>
    <row r="4427" spans="5:9" ht="12.75">
      <c r="E4427" s="65"/>
      <c r="F4427" s="65"/>
      <c r="G4427" s="65"/>
      <c r="H4427" s="65"/>
      <c r="I4427" s="65"/>
    </row>
    <row r="4428" spans="5:9" ht="12.75">
      <c r="E4428" s="65"/>
      <c r="F4428" s="65"/>
      <c r="G4428" s="65"/>
      <c r="H4428" s="65"/>
      <c r="I4428" s="65"/>
    </row>
    <row r="4429" spans="5:9" ht="12.75">
      <c r="E4429" s="65"/>
      <c r="F4429" s="65"/>
      <c r="G4429" s="65"/>
      <c r="H4429" s="65"/>
      <c r="I4429" s="65"/>
    </row>
    <row r="4430" spans="5:9" ht="12.75">
      <c r="E4430" s="65"/>
      <c r="F4430" s="65"/>
      <c r="G4430" s="65"/>
      <c r="H4430" s="65"/>
      <c r="I4430" s="65"/>
    </row>
    <row r="4431" spans="5:9" ht="12.75">
      <c r="E4431" s="65"/>
      <c r="F4431" s="65"/>
      <c r="G4431" s="65"/>
      <c r="H4431" s="65"/>
      <c r="I4431" s="65"/>
    </row>
    <row r="4432" spans="5:9" ht="12.75">
      <c r="E4432" s="65"/>
      <c r="F4432" s="65"/>
      <c r="G4432" s="65"/>
      <c r="H4432" s="65"/>
      <c r="I4432" s="65"/>
    </row>
    <row r="4433" spans="5:9" ht="12.75">
      <c r="E4433" s="65"/>
      <c r="F4433" s="65"/>
      <c r="G4433" s="65"/>
      <c r="H4433" s="65"/>
      <c r="I4433" s="65"/>
    </row>
    <row r="4434" spans="5:9" ht="12.75">
      <c r="E4434" s="65"/>
      <c r="F4434" s="65"/>
      <c r="G4434" s="65"/>
      <c r="H4434" s="65"/>
      <c r="I4434" s="65"/>
    </row>
    <row r="4435" spans="5:9" ht="12.75">
      <c r="E4435" s="65"/>
      <c r="F4435" s="65"/>
      <c r="G4435" s="65"/>
      <c r="H4435" s="65"/>
      <c r="I4435" s="65"/>
    </row>
    <row r="4436" spans="5:9" ht="12.75">
      <c r="E4436" s="65"/>
      <c r="F4436" s="65"/>
      <c r="G4436" s="65"/>
      <c r="H4436" s="65"/>
      <c r="I4436" s="65"/>
    </row>
    <row r="4437" spans="5:9" ht="12.75">
      <c r="E4437" s="65"/>
      <c r="F4437" s="65"/>
      <c r="G4437" s="65"/>
      <c r="H4437" s="65"/>
      <c r="I4437" s="65"/>
    </row>
    <row r="4438" spans="5:9" ht="12.75">
      <c r="E4438" s="65"/>
      <c r="F4438" s="65"/>
      <c r="G4438" s="65"/>
      <c r="H4438" s="65"/>
      <c r="I4438" s="65"/>
    </row>
    <row r="4439" spans="5:9" ht="12.75">
      <c r="E4439" s="65"/>
      <c r="F4439" s="65"/>
      <c r="G4439" s="65"/>
      <c r="H4439" s="65"/>
      <c r="I4439" s="65"/>
    </row>
    <row r="4440" spans="5:9" ht="12.75">
      <c r="E4440" s="65"/>
      <c r="F4440" s="65"/>
      <c r="G4440" s="65"/>
      <c r="H4440" s="65"/>
      <c r="I4440" s="65"/>
    </row>
    <row r="4441" spans="5:9" ht="12.75">
      <c r="E4441" s="65"/>
      <c r="F4441" s="65"/>
      <c r="G4441" s="65"/>
      <c r="H4441" s="65"/>
      <c r="I4441" s="65"/>
    </row>
    <row r="4442" spans="5:9" ht="12.75">
      <c r="E4442" s="65"/>
      <c r="F4442" s="65"/>
      <c r="G4442" s="65"/>
      <c r="H4442" s="65"/>
      <c r="I4442" s="65"/>
    </row>
    <row r="4443" spans="5:9" ht="12.75">
      <c r="E4443" s="65"/>
      <c r="F4443" s="65"/>
      <c r="G4443" s="65"/>
      <c r="H4443" s="65"/>
      <c r="I4443" s="65"/>
    </row>
    <row r="4444" spans="5:9" ht="12.75">
      <c r="E4444" s="65"/>
      <c r="F4444" s="65"/>
      <c r="G4444" s="65"/>
      <c r="H4444" s="65"/>
      <c r="I4444" s="65"/>
    </row>
    <row r="4445" spans="5:9" ht="12.75">
      <c r="E4445" s="65"/>
      <c r="F4445" s="65"/>
      <c r="G4445" s="65"/>
      <c r="H4445" s="65"/>
      <c r="I4445" s="65"/>
    </row>
    <row r="4446" spans="5:9" ht="12.75">
      <c r="E4446" s="65"/>
      <c r="F4446" s="65"/>
      <c r="G4446" s="65"/>
      <c r="H4446" s="65"/>
      <c r="I4446" s="65"/>
    </row>
    <row r="4447" spans="5:9" ht="12.75">
      <c r="E4447" s="65"/>
      <c r="F4447" s="65"/>
      <c r="G4447" s="65"/>
      <c r="H4447" s="65"/>
      <c r="I4447" s="65"/>
    </row>
    <row r="4448" spans="5:9" ht="12.75">
      <c r="E4448" s="65"/>
      <c r="F4448" s="65"/>
      <c r="G4448" s="65"/>
      <c r="H4448" s="65"/>
      <c r="I4448" s="65"/>
    </row>
    <row r="4449" spans="5:9" ht="12.75">
      <c r="E4449" s="65"/>
      <c r="F4449" s="65"/>
      <c r="G4449" s="65"/>
      <c r="H4449" s="65"/>
      <c r="I4449" s="65"/>
    </row>
    <row r="4450" spans="5:9" ht="12.75">
      <c r="E4450" s="65"/>
      <c r="F4450" s="65"/>
      <c r="G4450" s="65"/>
      <c r="H4450" s="65"/>
      <c r="I4450" s="65"/>
    </row>
    <row r="4451" spans="5:9" ht="12.75">
      <c r="E4451" s="65"/>
      <c r="F4451" s="65"/>
      <c r="G4451" s="65"/>
      <c r="H4451" s="65"/>
      <c r="I4451" s="65"/>
    </row>
    <row r="4452" spans="5:9" ht="12.75">
      <c r="E4452" s="65"/>
      <c r="F4452" s="65"/>
      <c r="G4452" s="65"/>
      <c r="H4452" s="65"/>
      <c r="I4452" s="65"/>
    </row>
    <row r="4453" spans="5:9" ht="12.75">
      <c r="E4453" s="65"/>
      <c r="F4453" s="65"/>
      <c r="G4453" s="65"/>
      <c r="H4453" s="65"/>
      <c r="I4453" s="65"/>
    </row>
    <row r="4454" spans="5:9" ht="12.75">
      <c r="E4454" s="65"/>
      <c r="F4454" s="65"/>
      <c r="G4454" s="65"/>
      <c r="H4454" s="65"/>
      <c r="I4454" s="65"/>
    </row>
    <row r="4455" spans="5:9" ht="12.75">
      <c r="E4455" s="65"/>
      <c r="F4455" s="65"/>
      <c r="G4455" s="65"/>
      <c r="H4455" s="65"/>
      <c r="I4455" s="65"/>
    </row>
    <row r="4456" spans="5:9" ht="12.75">
      <c r="E4456" s="65"/>
      <c r="F4456" s="65"/>
      <c r="G4456" s="65"/>
      <c r="H4456" s="65"/>
      <c r="I4456" s="65"/>
    </row>
    <row r="4457" spans="5:9" ht="12.75">
      <c r="E4457" s="65"/>
      <c r="F4457" s="65"/>
      <c r="G4457" s="65"/>
      <c r="H4457" s="65"/>
      <c r="I4457" s="65"/>
    </row>
    <row r="4458" spans="5:9" ht="12.75">
      <c r="E4458" s="65"/>
      <c r="F4458" s="65"/>
      <c r="G4458" s="65"/>
      <c r="H4458" s="65"/>
      <c r="I4458" s="65"/>
    </row>
    <row r="4459" spans="5:9" ht="12.75">
      <c r="E4459" s="65"/>
      <c r="F4459" s="65"/>
      <c r="G4459" s="65"/>
      <c r="H4459" s="65"/>
      <c r="I4459" s="65"/>
    </row>
    <row r="4460" spans="5:9" ht="12.75">
      <c r="E4460" s="65"/>
      <c r="F4460" s="65"/>
      <c r="G4460" s="65"/>
      <c r="H4460" s="65"/>
      <c r="I4460" s="65"/>
    </row>
    <row r="4461" spans="5:9" ht="12.75">
      <c r="E4461" s="65"/>
      <c r="F4461" s="65"/>
      <c r="G4461" s="65"/>
      <c r="H4461" s="65"/>
      <c r="I4461" s="65"/>
    </row>
    <row r="4462" spans="5:9" ht="12.75">
      <c r="E4462" s="65"/>
      <c r="F4462" s="65"/>
      <c r="G4462" s="65"/>
      <c r="H4462" s="65"/>
      <c r="I4462" s="65"/>
    </row>
    <row r="4463" spans="5:9" ht="12.75">
      <c r="E4463" s="65"/>
      <c r="F4463" s="65"/>
      <c r="G4463" s="65"/>
      <c r="H4463" s="65"/>
      <c r="I4463" s="65"/>
    </row>
    <row r="4464" spans="5:9" ht="12.75">
      <c r="E4464" s="65"/>
      <c r="F4464" s="65"/>
      <c r="G4464" s="65"/>
      <c r="H4464" s="65"/>
      <c r="I4464" s="65"/>
    </row>
    <row r="4465" spans="5:9" ht="12.75">
      <c r="E4465" s="65"/>
      <c r="F4465" s="65"/>
      <c r="G4465" s="65"/>
      <c r="H4465" s="65"/>
      <c r="I4465" s="65"/>
    </row>
    <row r="4466" spans="5:9" ht="12.75">
      <c r="E4466" s="65"/>
      <c r="F4466" s="65"/>
      <c r="G4466" s="65"/>
      <c r="H4466" s="65"/>
      <c r="I4466" s="65"/>
    </row>
    <row r="4467" spans="5:9" ht="12.75">
      <c r="E4467" s="65"/>
      <c r="F4467" s="65"/>
      <c r="G4467" s="65"/>
      <c r="H4467" s="65"/>
      <c r="I4467" s="65"/>
    </row>
    <row r="4468" spans="5:9" ht="12.75">
      <c r="E4468" s="65"/>
      <c r="F4468" s="65"/>
      <c r="G4468" s="65"/>
      <c r="H4468" s="65"/>
      <c r="I4468" s="65"/>
    </row>
    <row r="4469" spans="5:9" ht="12.75">
      <c r="E4469" s="65"/>
      <c r="F4469" s="65"/>
      <c r="G4469" s="65"/>
      <c r="H4469" s="65"/>
      <c r="I4469" s="65"/>
    </row>
    <row r="4470" spans="5:9" ht="12.75">
      <c r="E4470" s="65"/>
      <c r="F4470" s="65"/>
      <c r="G4470" s="65"/>
      <c r="H4470" s="65"/>
      <c r="I4470" s="65"/>
    </row>
    <row r="4471" spans="5:9" ht="12.75">
      <c r="E4471" s="65"/>
      <c r="F4471" s="65"/>
      <c r="G4471" s="65"/>
      <c r="H4471" s="65"/>
      <c r="I4471" s="65"/>
    </row>
    <row r="4472" spans="5:9" ht="12.75">
      <c r="E4472" s="65"/>
      <c r="F4472" s="65"/>
      <c r="G4472" s="65"/>
      <c r="H4472" s="65"/>
      <c r="I4472" s="65"/>
    </row>
    <row r="4473" spans="5:9" ht="12.75">
      <c r="E4473" s="65"/>
      <c r="F4473" s="65"/>
      <c r="G4473" s="65"/>
      <c r="H4473" s="65"/>
      <c r="I4473" s="65"/>
    </row>
    <row r="4474" spans="5:9" ht="12.75">
      <c r="E4474" s="65"/>
      <c r="F4474" s="65"/>
      <c r="G4474" s="65"/>
      <c r="H4474" s="65"/>
      <c r="I4474" s="65"/>
    </row>
    <row r="4475" spans="5:9" ht="12.75">
      <c r="E4475" s="65"/>
      <c r="F4475" s="65"/>
      <c r="G4475" s="65"/>
      <c r="H4475" s="65"/>
      <c r="I4475" s="65"/>
    </row>
    <row r="4476" spans="5:9" ht="12.75">
      <c r="E4476" s="65"/>
      <c r="F4476" s="65"/>
      <c r="G4476" s="65"/>
      <c r="H4476" s="65"/>
      <c r="I4476" s="65"/>
    </row>
    <row r="4477" spans="5:9" ht="12.75">
      <c r="E4477" s="65"/>
      <c r="F4477" s="65"/>
      <c r="G4477" s="65"/>
      <c r="H4477" s="65"/>
      <c r="I4477" s="65"/>
    </row>
    <row r="4478" spans="5:9" ht="12.75">
      <c r="E4478" s="65"/>
      <c r="F4478" s="65"/>
      <c r="G4478" s="65"/>
      <c r="H4478" s="65"/>
      <c r="I4478" s="65"/>
    </row>
    <row r="4479" spans="5:9" ht="12.75">
      <c r="E4479" s="65"/>
      <c r="F4479" s="65"/>
      <c r="G4479" s="65"/>
      <c r="H4479" s="65"/>
      <c r="I4479" s="65"/>
    </row>
    <row r="4480" spans="5:9" ht="12.75">
      <c r="E4480" s="65"/>
      <c r="F4480" s="65"/>
      <c r="G4480" s="65"/>
      <c r="H4480" s="65"/>
      <c r="I4480" s="65"/>
    </row>
    <row r="4481" spans="5:9" ht="12.75">
      <c r="E4481" s="65"/>
      <c r="F4481" s="65"/>
      <c r="G4481" s="65"/>
      <c r="H4481" s="65"/>
      <c r="I4481" s="65"/>
    </row>
    <row r="4482" spans="5:9" ht="12.75">
      <c r="E4482" s="65"/>
      <c r="F4482" s="65"/>
      <c r="G4482" s="65"/>
      <c r="H4482" s="65"/>
      <c r="I4482" s="65"/>
    </row>
    <row r="4483" spans="5:9" ht="12.75">
      <c r="E4483" s="65"/>
      <c r="F4483" s="65"/>
      <c r="G4483" s="65"/>
      <c r="H4483" s="65"/>
      <c r="I4483" s="65"/>
    </row>
    <row r="4484" spans="5:9" ht="12.75">
      <c r="E4484" s="65"/>
      <c r="F4484" s="65"/>
      <c r="G4484" s="65"/>
      <c r="H4484" s="65"/>
      <c r="I4484" s="65"/>
    </row>
    <row r="4485" spans="5:9" ht="12.75">
      <c r="E4485" s="65"/>
      <c r="F4485" s="65"/>
      <c r="G4485" s="65"/>
      <c r="H4485" s="65"/>
      <c r="I4485" s="65"/>
    </row>
    <row r="4486" spans="5:9" ht="12.75">
      <c r="E4486" s="65"/>
      <c r="F4486" s="65"/>
      <c r="G4486" s="65"/>
      <c r="H4486" s="65"/>
      <c r="I4486" s="65"/>
    </row>
    <row r="4487" spans="5:9" ht="12.75">
      <c r="E4487" s="65"/>
      <c r="F4487" s="65"/>
      <c r="G4487" s="65"/>
      <c r="H4487" s="65"/>
      <c r="I4487" s="65"/>
    </row>
    <row r="4488" spans="5:9" ht="12.75">
      <c r="E4488" s="65"/>
      <c r="F4488" s="65"/>
      <c r="G4488" s="65"/>
      <c r="H4488" s="65"/>
      <c r="I4488" s="65"/>
    </row>
    <row r="4489" spans="5:9" ht="12.75">
      <c r="E4489" s="65"/>
      <c r="F4489" s="65"/>
      <c r="G4489" s="65"/>
      <c r="H4489" s="65"/>
      <c r="I4489" s="65"/>
    </row>
    <row r="4490" spans="5:9" ht="12.75">
      <c r="E4490" s="65"/>
      <c r="F4490" s="65"/>
      <c r="G4490" s="65"/>
      <c r="H4490" s="65"/>
      <c r="I4490" s="65"/>
    </row>
    <row r="4491" spans="5:9" ht="12.75">
      <c r="E4491" s="65"/>
      <c r="F4491" s="65"/>
      <c r="G4491" s="65"/>
      <c r="H4491" s="65"/>
      <c r="I4491" s="65"/>
    </row>
    <row r="4492" spans="5:9" ht="12.75">
      <c r="E4492" s="65"/>
      <c r="F4492" s="65"/>
      <c r="G4492" s="65"/>
      <c r="H4492" s="65"/>
      <c r="I4492" s="65"/>
    </row>
    <row r="4493" spans="5:9" ht="12.75">
      <c r="E4493" s="65"/>
      <c r="F4493" s="65"/>
      <c r="G4493" s="65"/>
      <c r="H4493" s="65"/>
      <c r="I4493" s="65"/>
    </row>
    <row r="4494" spans="5:9" ht="12.75">
      <c r="E4494" s="65"/>
      <c r="F4494" s="65"/>
      <c r="G4494" s="65"/>
      <c r="H4494" s="65"/>
      <c r="I4494" s="65"/>
    </row>
    <row r="4495" spans="5:9" ht="12.75">
      <c r="E4495" s="65"/>
      <c r="F4495" s="65"/>
      <c r="G4495" s="65"/>
      <c r="H4495" s="65"/>
      <c r="I4495" s="65"/>
    </row>
    <row r="4496" spans="5:9" ht="12.75">
      <c r="E4496" s="65"/>
      <c r="F4496" s="65"/>
      <c r="G4496" s="65"/>
      <c r="H4496" s="65"/>
      <c r="I4496" s="65"/>
    </row>
    <row r="4497" spans="5:9" ht="12.75">
      <c r="E4497" s="65"/>
      <c r="F4497" s="65"/>
      <c r="G4497" s="65"/>
      <c r="H4497" s="65"/>
      <c r="I4497" s="65"/>
    </row>
    <row r="4498" spans="5:9" ht="12.75">
      <c r="E4498" s="65"/>
      <c r="F4498" s="65"/>
      <c r="G4498" s="65"/>
      <c r="H4498" s="65"/>
      <c r="I4498" s="65"/>
    </row>
    <row r="4499" spans="5:9" ht="12.75">
      <c r="E4499" s="65"/>
      <c r="F4499" s="65"/>
      <c r="G4499" s="65"/>
      <c r="H4499" s="65"/>
      <c r="I4499" s="65"/>
    </row>
    <row r="4500" spans="5:9" ht="12.75">
      <c r="E4500" s="65"/>
      <c r="F4500" s="65"/>
      <c r="G4500" s="65"/>
      <c r="H4500" s="65"/>
      <c r="I4500" s="65"/>
    </row>
    <row r="4501" spans="5:9" ht="12.75">
      <c r="E4501" s="65"/>
      <c r="F4501" s="65"/>
      <c r="G4501" s="65"/>
      <c r="H4501" s="65"/>
      <c r="I4501" s="65"/>
    </row>
    <row r="4502" spans="5:9" ht="12.75">
      <c r="E4502" s="65"/>
      <c r="F4502" s="65"/>
      <c r="G4502" s="65"/>
      <c r="H4502" s="65"/>
      <c r="I4502" s="65"/>
    </row>
    <row r="4503" spans="5:9" ht="12.75">
      <c r="E4503" s="65"/>
      <c r="F4503" s="65"/>
      <c r="G4503" s="65"/>
      <c r="H4503" s="65"/>
      <c r="I4503" s="65"/>
    </row>
    <row r="4504" spans="5:9" ht="12.75">
      <c r="E4504" s="65"/>
      <c r="F4504" s="65"/>
      <c r="G4504" s="65"/>
      <c r="H4504" s="65"/>
      <c r="I4504" s="65"/>
    </row>
    <row r="4505" spans="5:9" ht="12.75">
      <c r="E4505" s="65"/>
      <c r="F4505" s="65"/>
      <c r="G4505" s="65"/>
      <c r="H4505" s="65"/>
      <c r="I4505" s="65"/>
    </row>
    <row r="4506" spans="5:9" ht="12.75">
      <c r="E4506" s="65"/>
      <c r="F4506" s="65"/>
      <c r="G4506" s="65"/>
      <c r="H4506" s="65"/>
      <c r="I4506" s="65"/>
    </row>
    <row r="4507" spans="5:9" ht="12.75">
      <c r="E4507" s="65"/>
      <c r="F4507" s="65"/>
      <c r="G4507" s="65"/>
      <c r="H4507" s="65"/>
      <c r="I4507" s="65"/>
    </row>
    <row r="4508" spans="5:9" ht="12.75">
      <c r="E4508" s="65"/>
      <c r="F4508" s="65"/>
      <c r="G4508" s="65"/>
      <c r="H4508" s="65"/>
      <c r="I4508" s="65"/>
    </row>
    <row r="4509" spans="5:9" ht="12.75">
      <c r="E4509" s="65"/>
      <c r="F4509" s="65"/>
      <c r="G4509" s="65"/>
      <c r="H4509" s="65"/>
      <c r="I4509" s="65"/>
    </row>
    <row r="4510" spans="5:9" ht="12.75">
      <c r="E4510" s="65"/>
      <c r="F4510" s="65"/>
      <c r="G4510" s="65"/>
      <c r="H4510" s="65"/>
      <c r="I4510" s="65"/>
    </row>
    <row r="4511" spans="5:9" ht="12.75">
      <c r="E4511" s="65"/>
      <c r="F4511" s="65"/>
      <c r="G4511" s="65"/>
      <c r="H4511" s="65"/>
      <c r="I4511" s="65"/>
    </row>
    <row r="4512" spans="5:9" ht="12.75">
      <c r="E4512" s="65"/>
      <c r="F4512" s="65"/>
      <c r="G4512" s="65"/>
      <c r="H4512" s="65"/>
      <c r="I4512" s="65"/>
    </row>
    <row r="4513" spans="5:9" ht="12.75">
      <c r="E4513" s="65"/>
      <c r="F4513" s="65"/>
      <c r="G4513" s="65"/>
      <c r="H4513" s="65"/>
      <c r="I4513" s="65"/>
    </row>
    <row r="4514" spans="5:9" ht="12.75">
      <c r="E4514" s="65"/>
      <c r="F4514" s="65"/>
      <c r="G4514" s="65"/>
      <c r="H4514" s="65"/>
      <c r="I4514" s="65"/>
    </row>
    <row r="4515" spans="5:9" ht="12.75">
      <c r="E4515" s="65"/>
      <c r="F4515" s="65"/>
      <c r="G4515" s="65"/>
      <c r="H4515" s="65"/>
      <c r="I4515" s="65"/>
    </row>
    <row r="4516" spans="5:9" ht="12.75">
      <c r="E4516" s="65"/>
      <c r="F4516" s="65"/>
      <c r="G4516" s="65"/>
      <c r="H4516" s="65"/>
      <c r="I4516" s="65"/>
    </row>
    <row r="4517" spans="5:9" ht="12.75">
      <c r="E4517" s="65"/>
      <c r="F4517" s="65"/>
      <c r="G4517" s="65"/>
      <c r="H4517" s="65"/>
      <c r="I4517" s="65"/>
    </row>
    <row r="4518" spans="5:9" ht="12.75">
      <c r="E4518" s="65"/>
      <c r="F4518" s="65"/>
      <c r="G4518" s="65"/>
      <c r="H4518" s="65"/>
      <c r="I4518" s="65"/>
    </row>
    <row r="4519" spans="5:9" ht="12.75">
      <c r="E4519" s="65"/>
      <c r="F4519" s="65"/>
      <c r="G4519" s="65"/>
      <c r="H4519" s="65"/>
      <c r="I4519" s="65"/>
    </row>
    <row r="4520" spans="5:9" ht="12.75">
      <c r="E4520" s="65"/>
      <c r="F4520" s="65"/>
      <c r="G4520" s="65"/>
      <c r="H4520" s="65"/>
      <c r="I4520" s="65"/>
    </row>
    <row r="4521" spans="5:9" ht="12.75">
      <c r="E4521" s="65"/>
      <c r="F4521" s="65"/>
      <c r="G4521" s="65"/>
      <c r="H4521" s="65"/>
      <c r="I4521" s="65"/>
    </row>
    <row r="4522" spans="5:9" ht="12.75">
      <c r="E4522" s="65"/>
      <c r="F4522" s="65"/>
      <c r="G4522" s="65"/>
      <c r="H4522" s="65"/>
      <c r="I4522" s="65"/>
    </row>
    <row r="4523" spans="5:9" ht="12.75">
      <c r="E4523" s="65"/>
      <c r="F4523" s="65"/>
      <c r="G4523" s="65"/>
      <c r="H4523" s="65"/>
      <c r="I4523" s="65"/>
    </row>
    <row r="4524" spans="5:9" ht="12.75">
      <c r="E4524" s="65"/>
      <c r="F4524" s="65"/>
      <c r="G4524" s="65"/>
      <c r="H4524" s="65"/>
      <c r="I4524" s="65"/>
    </row>
    <row r="4525" spans="5:9" ht="12.75">
      <c r="E4525" s="65"/>
      <c r="F4525" s="65"/>
      <c r="G4525" s="65"/>
      <c r="H4525" s="65"/>
      <c r="I4525" s="65"/>
    </row>
    <row r="4526" spans="5:9" ht="12.75">
      <c r="E4526" s="65"/>
      <c r="F4526" s="65"/>
      <c r="G4526" s="65"/>
      <c r="H4526" s="65"/>
      <c r="I4526" s="65"/>
    </row>
    <row r="4527" spans="5:9" ht="12.75">
      <c r="E4527" s="65"/>
      <c r="F4527" s="65"/>
      <c r="G4527" s="65"/>
      <c r="H4527" s="65"/>
      <c r="I4527" s="65"/>
    </row>
    <row r="4528" spans="5:9" ht="12.75">
      <c r="E4528" s="65"/>
      <c r="F4528" s="65"/>
      <c r="G4528" s="65"/>
      <c r="H4528" s="65"/>
      <c r="I4528" s="65"/>
    </row>
    <row r="4529" spans="5:9" ht="12.75">
      <c r="E4529" s="65"/>
      <c r="F4529" s="65"/>
      <c r="G4529" s="65"/>
      <c r="H4529" s="65"/>
      <c r="I4529" s="65"/>
    </row>
    <row r="4530" spans="5:9" ht="12.75">
      <c r="E4530" s="65"/>
      <c r="F4530" s="65"/>
      <c r="G4530" s="65"/>
      <c r="H4530" s="65"/>
      <c r="I4530" s="65"/>
    </row>
    <row r="4531" spans="5:9" ht="12.75">
      <c r="E4531" s="65"/>
      <c r="F4531" s="65"/>
      <c r="G4531" s="65"/>
      <c r="H4531" s="65"/>
      <c r="I4531" s="65"/>
    </row>
    <row r="4532" spans="5:9" ht="12.75">
      <c r="E4532" s="65"/>
      <c r="F4532" s="65"/>
      <c r="G4532" s="65"/>
      <c r="H4532" s="65"/>
      <c r="I4532" s="65"/>
    </row>
    <row r="4533" spans="5:9" ht="12.75">
      <c r="E4533" s="65"/>
      <c r="F4533" s="65"/>
      <c r="G4533" s="65"/>
      <c r="H4533" s="65"/>
      <c r="I4533" s="65"/>
    </row>
    <row r="4534" spans="5:9" ht="12.75">
      <c r="E4534" s="65"/>
      <c r="F4534" s="65"/>
      <c r="G4534" s="65"/>
      <c r="H4534" s="65"/>
      <c r="I4534" s="65"/>
    </row>
    <row r="4535" spans="5:9" ht="12.75">
      <c r="E4535" s="65"/>
      <c r="F4535" s="65"/>
      <c r="G4535" s="65"/>
      <c r="H4535" s="65"/>
      <c r="I4535" s="65"/>
    </row>
    <row r="4536" spans="5:9" ht="12.75">
      <c r="E4536" s="65"/>
      <c r="F4536" s="65"/>
      <c r="G4536" s="65"/>
      <c r="H4536" s="65"/>
      <c r="I4536" s="65"/>
    </row>
    <row r="4537" spans="5:9" ht="12.75">
      <c r="E4537" s="65"/>
      <c r="F4537" s="65"/>
      <c r="G4537" s="65"/>
      <c r="H4537" s="65"/>
      <c r="I4537" s="65"/>
    </row>
    <row r="4538" spans="5:9" ht="12.75">
      <c r="E4538" s="65"/>
      <c r="F4538" s="65"/>
      <c r="G4538" s="65"/>
      <c r="H4538" s="65"/>
      <c r="I4538" s="65"/>
    </row>
    <row r="4539" spans="5:9" ht="12.75">
      <c r="E4539" s="65"/>
      <c r="F4539" s="65"/>
      <c r="G4539" s="65"/>
      <c r="H4539" s="65"/>
      <c r="I4539" s="65"/>
    </row>
    <row r="4540" spans="5:9" ht="12.75">
      <c r="E4540" s="65"/>
      <c r="F4540" s="65"/>
      <c r="G4540" s="65"/>
      <c r="H4540" s="65"/>
      <c r="I4540" s="65"/>
    </row>
    <row r="4541" spans="5:9" ht="12.75">
      <c r="E4541" s="65"/>
      <c r="F4541" s="65"/>
      <c r="G4541" s="65"/>
      <c r="H4541" s="65"/>
      <c r="I4541" s="65"/>
    </row>
    <row r="4542" spans="5:9" ht="12.75">
      <c r="E4542" s="65"/>
      <c r="F4542" s="65"/>
      <c r="G4542" s="65"/>
      <c r="H4542" s="65"/>
      <c r="I4542" s="65"/>
    </row>
    <row r="4543" spans="5:9" ht="12.75">
      <c r="E4543" s="65"/>
      <c r="F4543" s="65"/>
      <c r="G4543" s="65"/>
      <c r="H4543" s="65"/>
      <c r="I4543" s="65"/>
    </row>
    <row r="4544" spans="5:9" ht="12.75">
      <c r="E4544" s="65"/>
      <c r="F4544" s="65"/>
      <c r="G4544" s="65"/>
      <c r="H4544" s="65"/>
      <c r="I4544" s="65"/>
    </row>
    <row r="4545" spans="5:9" ht="12.75">
      <c r="E4545" s="65"/>
      <c r="F4545" s="65"/>
      <c r="G4545" s="65"/>
      <c r="H4545" s="65"/>
      <c r="I4545" s="65"/>
    </row>
    <row r="4546" spans="5:9" ht="12.75">
      <c r="E4546" s="65"/>
      <c r="F4546" s="65"/>
      <c r="G4546" s="65"/>
      <c r="H4546" s="65"/>
      <c r="I4546" s="65"/>
    </row>
    <row r="4547" spans="5:9" ht="12.75">
      <c r="E4547" s="65"/>
      <c r="F4547" s="65"/>
      <c r="G4547" s="65"/>
      <c r="H4547" s="65"/>
      <c r="I4547" s="65"/>
    </row>
    <row r="4548" spans="5:9" ht="12.75">
      <c r="E4548" s="65"/>
      <c r="F4548" s="65"/>
      <c r="G4548" s="65"/>
      <c r="H4548" s="65"/>
      <c r="I4548" s="65"/>
    </row>
    <row r="4549" spans="5:9" ht="12.75">
      <c r="E4549" s="65"/>
      <c r="F4549" s="65"/>
      <c r="G4549" s="65"/>
      <c r="H4549" s="65"/>
      <c r="I4549" s="65"/>
    </row>
    <row r="4550" spans="5:9" ht="12.75">
      <c r="E4550" s="65"/>
      <c r="F4550" s="65"/>
      <c r="G4550" s="65"/>
      <c r="H4550" s="65"/>
      <c r="I4550" s="65"/>
    </row>
    <row r="4551" spans="5:9" ht="12.75">
      <c r="E4551" s="65"/>
      <c r="F4551" s="65"/>
      <c r="G4551" s="65"/>
      <c r="H4551" s="65"/>
      <c r="I4551" s="65"/>
    </row>
    <row r="4552" spans="5:9" ht="12.75">
      <c r="E4552" s="65"/>
      <c r="F4552" s="65"/>
      <c r="G4552" s="65"/>
      <c r="H4552" s="65"/>
      <c r="I4552" s="65"/>
    </row>
    <row r="4553" spans="5:9" ht="12.75">
      <c r="E4553" s="65"/>
      <c r="F4553" s="65"/>
      <c r="G4553" s="65"/>
      <c r="H4553" s="65"/>
      <c r="I4553" s="65"/>
    </row>
    <row r="4554" spans="5:9" ht="12.75">
      <c r="E4554" s="65"/>
      <c r="F4554" s="65"/>
      <c r="G4554" s="65"/>
      <c r="H4554" s="65"/>
      <c r="I4554" s="65"/>
    </row>
    <row r="4555" spans="5:9" ht="12.75">
      <c r="E4555" s="65"/>
      <c r="F4555" s="65"/>
      <c r="G4555" s="65"/>
      <c r="H4555" s="65"/>
      <c r="I4555" s="65"/>
    </row>
    <row r="4556" spans="5:9" ht="12.75">
      <c r="E4556" s="65"/>
      <c r="F4556" s="65"/>
      <c r="G4556" s="65"/>
      <c r="H4556" s="65"/>
      <c r="I4556" s="65"/>
    </row>
    <row r="4557" spans="5:9" ht="12.75">
      <c r="E4557" s="65"/>
      <c r="F4557" s="65"/>
      <c r="G4557" s="65"/>
      <c r="H4557" s="65"/>
      <c r="I4557" s="65"/>
    </row>
    <row r="4558" spans="5:9" ht="12.75">
      <c r="E4558" s="65"/>
      <c r="F4558" s="65"/>
      <c r="G4558" s="65"/>
      <c r="H4558" s="65"/>
      <c r="I4558" s="65"/>
    </row>
    <row r="4559" spans="5:9" ht="12.75">
      <c r="E4559" s="65"/>
      <c r="F4559" s="65"/>
      <c r="G4559" s="65"/>
      <c r="H4559" s="65"/>
      <c r="I4559" s="65"/>
    </row>
    <row r="4560" spans="5:9" ht="12.75">
      <c r="E4560" s="65"/>
      <c r="F4560" s="65"/>
      <c r="G4560" s="65"/>
      <c r="H4560" s="65"/>
      <c r="I4560" s="65"/>
    </row>
    <row r="4561" spans="5:9" ht="12.75">
      <c r="E4561" s="65"/>
      <c r="F4561" s="65"/>
      <c r="G4561" s="65"/>
      <c r="H4561" s="65"/>
      <c r="I4561" s="65"/>
    </row>
    <row r="4562" spans="5:9" ht="12.75">
      <c r="E4562" s="65"/>
      <c r="F4562" s="65"/>
      <c r="G4562" s="65"/>
      <c r="H4562" s="65"/>
      <c r="I4562" s="65"/>
    </row>
    <row r="4563" spans="5:9" ht="12.75">
      <c r="E4563" s="65"/>
      <c r="F4563" s="65"/>
      <c r="G4563" s="65"/>
      <c r="H4563" s="65"/>
      <c r="I4563" s="65"/>
    </row>
    <row r="4564" spans="5:9" ht="12.75">
      <c r="E4564" s="65"/>
      <c r="F4564" s="65"/>
      <c r="G4564" s="65"/>
      <c r="H4564" s="65"/>
      <c r="I4564" s="65"/>
    </row>
    <row r="4565" spans="5:9" ht="12.75">
      <c r="E4565" s="65"/>
      <c r="F4565" s="65"/>
      <c r="G4565" s="65"/>
      <c r="H4565" s="65"/>
      <c r="I4565" s="65"/>
    </row>
    <row r="4566" spans="5:9" ht="12.75">
      <c r="E4566" s="65"/>
      <c r="F4566" s="65"/>
      <c r="G4566" s="65"/>
      <c r="H4566" s="65"/>
      <c r="I4566" s="65"/>
    </row>
    <row r="4567" spans="5:9" ht="12.75">
      <c r="E4567" s="65"/>
      <c r="F4567" s="65"/>
      <c r="G4567" s="65"/>
      <c r="H4567" s="65"/>
      <c r="I4567" s="65"/>
    </row>
    <row r="4568" spans="5:9" ht="12.75">
      <c r="E4568" s="65"/>
      <c r="F4568" s="65"/>
      <c r="G4568" s="65"/>
      <c r="H4568" s="65"/>
      <c r="I4568" s="65"/>
    </row>
    <row r="4569" spans="5:9" ht="12.75">
      <c r="E4569" s="65"/>
      <c r="F4569" s="65"/>
      <c r="G4569" s="65"/>
      <c r="H4569" s="65"/>
      <c r="I4569" s="65"/>
    </row>
    <row r="4570" spans="5:9" ht="12.75">
      <c r="E4570" s="65"/>
      <c r="F4570" s="65"/>
      <c r="G4570" s="65"/>
      <c r="H4570" s="65"/>
      <c r="I4570" s="65"/>
    </row>
    <row r="4571" spans="5:9" ht="12.75">
      <c r="E4571" s="65"/>
      <c r="F4571" s="65"/>
      <c r="G4571" s="65"/>
      <c r="H4571" s="65"/>
      <c r="I4571" s="65"/>
    </row>
    <row r="4572" spans="5:9" ht="12.75">
      <c r="E4572" s="65"/>
      <c r="F4572" s="65"/>
      <c r="G4572" s="65"/>
      <c r="H4572" s="65"/>
      <c r="I4572" s="65"/>
    </row>
    <row r="4573" spans="5:9" ht="12.75">
      <c r="E4573" s="65"/>
      <c r="F4573" s="65"/>
      <c r="G4573" s="65"/>
      <c r="H4573" s="65"/>
      <c r="I4573" s="65"/>
    </row>
    <row r="4574" spans="5:9" ht="12.75">
      <c r="E4574" s="65"/>
      <c r="F4574" s="65"/>
      <c r="G4574" s="65"/>
      <c r="H4574" s="65"/>
      <c r="I4574" s="65"/>
    </row>
    <row r="4575" spans="5:9" ht="12.75">
      <c r="E4575" s="65"/>
      <c r="F4575" s="65"/>
      <c r="G4575" s="65"/>
      <c r="H4575" s="65"/>
      <c r="I4575" s="65"/>
    </row>
    <row r="4576" spans="5:9" ht="12.75">
      <c r="E4576" s="65"/>
      <c r="F4576" s="65"/>
      <c r="G4576" s="65"/>
      <c r="H4576" s="65"/>
      <c r="I4576" s="65"/>
    </row>
    <row r="4577" spans="5:9" ht="12.75">
      <c r="E4577" s="65"/>
      <c r="F4577" s="65"/>
      <c r="G4577" s="65"/>
      <c r="H4577" s="65"/>
      <c r="I4577" s="65"/>
    </row>
    <row r="4578" spans="5:9" ht="12.75">
      <c r="E4578" s="65"/>
      <c r="F4578" s="65"/>
      <c r="G4578" s="65"/>
      <c r="H4578" s="65"/>
      <c r="I4578" s="65"/>
    </row>
    <row r="4579" spans="5:9" ht="12.75">
      <c r="E4579" s="65"/>
      <c r="F4579" s="65"/>
      <c r="G4579" s="65"/>
      <c r="H4579" s="65"/>
      <c r="I4579" s="65"/>
    </row>
    <row r="4580" spans="5:9" ht="12.75">
      <c r="E4580" s="65"/>
      <c r="F4580" s="65"/>
      <c r="G4580" s="65"/>
      <c r="H4580" s="65"/>
      <c r="I4580" s="65"/>
    </row>
    <row r="4581" spans="5:9" ht="12.75">
      <c r="E4581" s="65"/>
      <c r="F4581" s="65"/>
      <c r="G4581" s="65"/>
      <c r="H4581" s="65"/>
      <c r="I4581" s="65"/>
    </row>
    <row r="4582" spans="5:9" ht="12.75">
      <c r="E4582" s="65"/>
      <c r="F4582" s="65"/>
      <c r="G4582" s="65"/>
      <c r="H4582" s="65"/>
      <c r="I4582" s="65"/>
    </row>
    <row r="4583" spans="5:9" ht="12.75">
      <c r="E4583" s="65"/>
      <c r="F4583" s="65"/>
      <c r="G4583" s="65"/>
      <c r="H4583" s="65"/>
      <c r="I4583" s="65"/>
    </row>
    <row r="4584" spans="5:9" ht="12.75">
      <c r="E4584" s="65"/>
      <c r="F4584" s="65"/>
      <c r="G4584" s="65"/>
      <c r="H4584" s="65"/>
      <c r="I4584" s="65"/>
    </row>
    <row r="4585" spans="5:9" ht="12.75">
      <c r="E4585" s="65"/>
      <c r="F4585" s="65"/>
      <c r="G4585" s="65"/>
      <c r="H4585" s="65"/>
      <c r="I4585" s="65"/>
    </row>
    <row r="4586" spans="5:9" ht="12.75">
      <c r="E4586" s="65"/>
      <c r="F4586" s="65"/>
      <c r="G4586" s="65"/>
      <c r="H4586" s="65"/>
      <c r="I4586" s="65"/>
    </row>
    <row r="4587" spans="5:9" ht="12.75">
      <c r="E4587" s="65"/>
      <c r="F4587" s="65"/>
      <c r="G4587" s="65"/>
      <c r="H4587" s="65"/>
      <c r="I4587" s="65"/>
    </row>
    <row r="4588" spans="5:9" ht="12.75">
      <c r="E4588" s="65"/>
      <c r="F4588" s="65"/>
      <c r="G4588" s="65"/>
      <c r="H4588" s="65"/>
      <c r="I4588" s="65"/>
    </row>
    <row r="4589" spans="5:9" ht="12.75">
      <c r="E4589" s="65"/>
      <c r="F4589" s="65"/>
      <c r="G4589" s="65"/>
      <c r="H4589" s="65"/>
      <c r="I4589" s="65"/>
    </row>
    <row r="4590" spans="5:9" ht="12.75">
      <c r="E4590" s="65"/>
      <c r="F4590" s="65"/>
      <c r="G4590" s="65"/>
      <c r="H4590" s="65"/>
      <c r="I4590" s="65"/>
    </row>
    <row r="4591" spans="5:9" ht="12.75">
      <c r="E4591" s="65"/>
      <c r="F4591" s="65"/>
      <c r="G4591" s="65"/>
      <c r="H4591" s="65"/>
      <c r="I4591" s="65"/>
    </row>
    <row r="4592" spans="5:9" ht="12.75">
      <c r="E4592" s="65"/>
      <c r="F4592" s="65"/>
      <c r="G4592" s="65"/>
      <c r="H4592" s="65"/>
      <c r="I4592" s="65"/>
    </row>
    <row r="4593" spans="5:9" ht="12.75">
      <c r="E4593" s="65"/>
      <c r="F4593" s="65"/>
      <c r="G4593" s="65"/>
      <c r="H4593" s="65"/>
      <c r="I4593" s="65"/>
    </row>
    <row r="4594" spans="5:9" ht="12.75">
      <c r="E4594" s="65"/>
      <c r="F4594" s="65"/>
      <c r="G4594" s="65"/>
      <c r="H4594" s="65"/>
      <c r="I4594" s="65"/>
    </row>
    <row r="4595" spans="5:9" ht="12.75">
      <c r="E4595" s="65"/>
      <c r="F4595" s="65"/>
      <c r="G4595" s="65"/>
      <c r="H4595" s="65"/>
      <c r="I4595" s="65"/>
    </row>
    <row r="4596" spans="5:9" ht="12.75">
      <c r="E4596" s="65"/>
      <c r="F4596" s="65"/>
      <c r="G4596" s="65"/>
      <c r="H4596" s="65"/>
      <c r="I4596" s="65"/>
    </row>
    <row r="4597" spans="5:9" ht="12.75">
      <c r="E4597" s="65"/>
      <c r="F4597" s="65"/>
      <c r="G4597" s="65"/>
      <c r="H4597" s="65"/>
      <c r="I4597" s="65"/>
    </row>
    <row r="4598" spans="5:9" ht="12.75">
      <c r="E4598" s="65"/>
      <c r="F4598" s="65"/>
      <c r="G4598" s="65"/>
      <c r="H4598" s="65"/>
      <c r="I4598" s="65"/>
    </row>
    <row r="4599" spans="5:9" ht="12.75">
      <c r="E4599" s="65"/>
      <c r="F4599" s="65"/>
      <c r="G4599" s="65"/>
      <c r="H4599" s="65"/>
      <c r="I4599" s="65"/>
    </row>
    <row r="4600" spans="5:9" ht="12.75">
      <c r="E4600" s="65"/>
      <c r="F4600" s="65"/>
      <c r="G4600" s="65"/>
      <c r="H4600" s="65"/>
      <c r="I4600" s="65"/>
    </row>
    <row r="4601" spans="5:9" ht="12.75">
      <c r="E4601" s="65"/>
      <c r="F4601" s="65"/>
      <c r="G4601" s="65"/>
      <c r="H4601" s="65"/>
      <c r="I4601" s="65"/>
    </row>
    <row r="4602" spans="5:9" ht="12.75">
      <c r="E4602" s="65"/>
      <c r="F4602" s="65"/>
      <c r="G4602" s="65"/>
      <c r="H4602" s="65"/>
      <c r="I4602" s="65"/>
    </row>
    <row r="4603" spans="5:9" ht="12.75">
      <c r="E4603" s="65"/>
      <c r="F4603" s="65"/>
      <c r="G4603" s="65"/>
      <c r="H4603" s="65"/>
      <c r="I4603" s="65"/>
    </row>
    <row r="4604" spans="5:9" ht="12.75">
      <c r="E4604" s="65"/>
      <c r="F4604" s="65"/>
      <c r="G4604" s="65"/>
      <c r="H4604" s="65"/>
      <c r="I4604" s="65"/>
    </row>
    <row r="4605" spans="5:9" ht="12.75">
      <c r="E4605" s="65"/>
      <c r="F4605" s="65"/>
      <c r="G4605" s="65"/>
      <c r="H4605" s="65"/>
      <c r="I4605" s="65"/>
    </row>
    <row r="4606" spans="5:9" ht="12.75">
      <c r="E4606" s="65"/>
      <c r="F4606" s="65"/>
      <c r="G4606" s="65"/>
      <c r="H4606" s="65"/>
      <c r="I4606" s="65"/>
    </row>
    <row r="4607" spans="5:9" ht="12.75">
      <c r="E4607" s="65"/>
      <c r="F4607" s="65"/>
      <c r="G4607" s="65"/>
      <c r="H4607" s="65"/>
      <c r="I4607" s="65"/>
    </row>
    <row r="4608" spans="5:9" ht="12.75">
      <c r="E4608" s="65"/>
      <c r="F4608" s="65"/>
      <c r="G4608" s="65"/>
      <c r="H4608" s="65"/>
      <c r="I4608" s="65"/>
    </row>
    <row r="4609" spans="5:9" ht="12.75">
      <c r="E4609" s="65"/>
      <c r="F4609" s="65"/>
      <c r="G4609" s="65"/>
      <c r="H4609" s="65"/>
      <c r="I4609" s="65"/>
    </row>
    <row r="4610" spans="5:9" ht="12.75">
      <c r="E4610" s="65"/>
      <c r="F4610" s="65"/>
      <c r="G4610" s="65"/>
      <c r="H4610" s="65"/>
      <c r="I4610" s="65"/>
    </row>
    <row r="4611" spans="5:9" ht="12.75">
      <c r="E4611" s="65"/>
      <c r="F4611" s="65"/>
      <c r="G4611" s="65"/>
      <c r="H4611" s="65"/>
      <c r="I4611" s="65"/>
    </row>
    <row r="4612" spans="5:9" ht="12.75">
      <c r="E4612" s="65"/>
      <c r="F4612" s="65"/>
      <c r="G4612" s="65"/>
      <c r="H4612" s="65"/>
      <c r="I4612" s="65"/>
    </row>
    <row r="4613" spans="5:9" ht="12.75">
      <c r="E4613" s="65"/>
      <c r="F4613" s="65"/>
      <c r="G4613" s="65"/>
      <c r="H4613" s="65"/>
      <c r="I4613" s="65"/>
    </row>
    <row r="4614" spans="5:9" ht="12.75">
      <c r="E4614" s="65"/>
      <c r="F4614" s="65"/>
      <c r="G4614" s="65"/>
      <c r="H4614" s="65"/>
      <c r="I4614" s="65"/>
    </row>
    <row r="4615" spans="5:9" ht="12.75">
      <c r="E4615" s="65"/>
      <c r="F4615" s="65"/>
      <c r="G4615" s="65"/>
      <c r="H4615" s="65"/>
      <c r="I4615" s="65"/>
    </row>
    <row r="4616" spans="5:9" ht="12.75">
      <c r="E4616" s="65"/>
      <c r="F4616" s="65"/>
      <c r="G4616" s="65"/>
      <c r="H4616" s="65"/>
      <c r="I4616" s="65"/>
    </row>
    <row r="4617" spans="5:9" ht="12.75">
      <c r="E4617" s="65"/>
      <c r="F4617" s="65"/>
      <c r="G4617" s="65"/>
      <c r="H4617" s="65"/>
      <c r="I4617" s="65"/>
    </row>
    <row r="4618" spans="5:9" ht="12.75">
      <c r="E4618" s="65"/>
      <c r="F4618" s="65"/>
      <c r="G4618" s="65"/>
      <c r="H4618" s="65"/>
      <c r="I4618" s="65"/>
    </row>
    <row r="4619" spans="5:9" ht="12.75">
      <c r="E4619" s="65"/>
      <c r="F4619" s="65"/>
      <c r="G4619" s="65"/>
      <c r="H4619" s="65"/>
      <c r="I4619" s="65"/>
    </row>
    <row r="4620" spans="5:9" ht="12.75">
      <c r="E4620" s="65"/>
      <c r="F4620" s="65"/>
      <c r="G4620" s="65"/>
      <c r="H4620" s="65"/>
      <c r="I4620" s="65"/>
    </row>
    <row r="4621" spans="5:9" ht="12.75">
      <c r="E4621" s="65"/>
      <c r="F4621" s="65"/>
      <c r="G4621" s="65"/>
      <c r="H4621" s="65"/>
      <c r="I4621" s="65"/>
    </row>
    <row r="4622" spans="5:9" ht="12.75">
      <c r="E4622" s="65"/>
      <c r="F4622" s="65"/>
      <c r="G4622" s="65"/>
      <c r="H4622" s="65"/>
      <c r="I4622" s="65"/>
    </row>
    <row r="4623" spans="5:9" ht="12.75">
      <c r="E4623" s="65"/>
      <c r="F4623" s="65"/>
      <c r="G4623" s="65"/>
      <c r="H4623" s="65"/>
      <c r="I4623" s="65"/>
    </row>
    <row r="4624" spans="5:9" ht="12.75">
      <c r="E4624" s="65"/>
      <c r="F4624" s="65"/>
      <c r="G4624" s="65"/>
      <c r="H4624" s="65"/>
      <c r="I4624" s="65"/>
    </row>
    <row r="4625" spans="5:9" ht="12.75">
      <c r="E4625" s="65"/>
      <c r="F4625" s="65"/>
      <c r="G4625" s="65"/>
      <c r="H4625" s="65"/>
      <c r="I4625" s="65"/>
    </row>
    <row r="4626" spans="5:9" ht="12.75">
      <c r="E4626" s="65"/>
      <c r="F4626" s="65"/>
      <c r="G4626" s="65"/>
      <c r="H4626" s="65"/>
      <c r="I4626" s="65"/>
    </row>
    <row r="4627" spans="5:9" ht="12.75">
      <c r="E4627" s="65"/>
      <c r="F4627" s="65"/>
      <c r="G4627" s="65"/>
      <c r="H4627" s="65"/>
      <c r="I4627" s="65"/>
    </row>
    <row r="4628" spans="5:9" ht="12.75">
      <c r="E4628" s="65"/>
      <c r="F4628" s="65"/>
      <c r="G4628" s="65"/>
      <c r="H4628" s="65"/>
      <c r="I4628" s="65"/>
    </row>
    <row r="4629" spans="5:9" ht="12.75">
      <c r="E4629" s="65"/>
      <c r="F4629" s="65"/>
      <c r="G4629" s="65"/>
      <c r="H4629" s="65"/>
      <c r="I4629" s="65"/>
    </row>
    <row r="4630" spans="5:9" ht="12.75">
      <c r="E4630" s="65"/>
      <c r="F4630" s="65"/>
      <c r="G4630" s="65"/>
      <c r="H4630" s="65"/>
      <c r="I4630" s="65"/>
    </row>
    <row r="4631" spans="5:9" ht="12.75">
      <c r="E4631" s="65"/>
      <c r="F4631" s="65"/>
      <c r="G4631" s="65"/>
      <c r="H4631" s="65"/>
      <c r="I4631" s="65"/>
    </row>
    <row r="4632" spans="5:9" ht="12.75">
      <c r="E4632" s="65"/>
      <c r="F4632" s="65"/>
      <c r="G4632" s="65"/>
      <c r="H4632" s="65"/>
      <c r="I4632" s="65"/>
    </row>
    <row r="4633" spans="5:9" ht="12.75">
      <c r="E4633" s="65"/>
      <c r="F4633" s="65"/>
      <c r="G4633" s="65"/>
      <c r="H4633" s="65"/>
      <c r="I4633" s="65"/>
    </row>
    <row r="4634" spans="5:9" ht="12.75">
      <c r="E4634" s="65"/>
      <c r="F4634" s="65"/>
      <c r="G4634" s="65"/>
      <c r="H4634" s="65"/>
      <c r="I4634" s="65"/>
    </row>
    <row r="4635" spans="5:9" ht="12.75">
      <c r="E4635" s="65"/>
      <c r="F4635" s="65"/>
      <c r="G4635" s="65"/>
      <c r="H4635" s="65"/>
      <c r="I4635" s="65"/>
    </row>
    <row r="4636" spans="5:9" ht="12.75">
      <c r="E4636" s="65"/>
      <c r="F4636" s="65"/>
      <c r="G4636" s="65"/>
      <c r="H4636" s="65"/>
      <c r="I4636" s="65"/>
    </row>
    <row r="4637" spans="5:9" ht="12.75">
      <c r="E4637" s="65"/>
      <c r="F4637" s="65"/>
      <c r="G4637" s="65"/>
      <c r="H4637" s="65"/>
      <c r="I4637" s="65"/>
    </row>
    <row r="4638" spans="5:9" ht="12.75">
      <c r="E4638" s="65"/>
      <c r="F4638" s="65"/>
      <c r="G4638" s="65"/>
      <c r="H4638" s="65"/>
      <c r="I4638" s="65"/>
    </row>
    <row r="4639" spans="5:9" ht="12.75">
      <c r="E4639" s="65"/>
      <c r="F4639" s="65"/>
      <c r="G4639" s="65"/>
      <c r="H4639" s="65"/>
      <c r="I4639" s="65"/>
    </row>
    <row r="4640" spans="5:9" ht="12.75">
      <c r="E4640" s="65"/>
      <c r="F4640" s="65"/>
      <c r="G4640" s="65"/>
      <c r="H4640" s="65"/>
      <c r="I4640" s="65"/>
    </row>
    <row r="4641" spans="5:9" ht="12.75">
      <c r="E4641" s="65"/>
      <c r="F4641" s="65"/>
      <c r="G4641" s="65"/>
      <c r="H4641" s="65"/>
      <c r="I4641" s="65"/>
    </row>
    <row r="4642" spans="5:9" ht="12.75">
      <c r="E4642" s="65"/>
      <c r="F4642" s="65"/>
      <c r="G4642" s="65"/>
      <c r="H4642" s="65"/>
      <c r="I4642" s="65"/>
    </row>
    <row r="4643" spans="5:9" ht="12.75">
      <c r="E4643" s="65"/>
      <c r="F4643" s="65"/>
      <c r="G4643" s="65"/>
      <c r="H4643" s="65"/>
      <c r="I4643" s="65"/>
    </row>
    <row r="4644" spans="5:9" ht="12.75">
      <c r="E4644" s="65"/>
      <c r="F4644" s="65"/>
      <c r="G4644" s="65"/>
      <c r="H4644" s="65"/>
      <c r="I4644" s="65"/>
    </row>
    <row r="4645" spans="5:9" ht="12.75">
      <c r="E4645" s="65"/>
      <c r="F4645" s="65"/>
      <c r="G4645" s="65"/>
      <c r="H4645" s="65"/>
      <c r="I4645" s="65"/>
    </row>
    <row r="4646" spans="5:9" ht="12.75">
      <c r="E4646" s="65"/>
      <c r="F4646" s="65"/>
      <c r="G4646" s="65"/>
      <c r="H4646" s="65"/>
      <c r="I4646" s="65"/>
    </row>
    <row r="4647" spans="5:9" ht="12.75">
      <c r="E4647" s="65"/>
      <c r="F4647" s="65"/>
      <c r="G4647" s="65"/>
      <c r="H4647" s="65"/>
      <c r="I4647" s="65"/>
    </row>
    <row r="4648" spans="5:9" ht="12.75">
      <c r="E4648" s="65"/>
      <c r="F4648" s="65"/>
      <c r="G4648" s="65"/>
      <c r="H4648" s="65"/>
      <c r="I4648" s="65"/>
    </row>
    <row r="4649" spans="5:9" ht="12.75">
      <c r="E4649" s="65"/>
      <c r="F4649" s="65"/>
      <c r="G4649" s="65"/>
      <c r="H4649" s="65"/>
      <c r="I4649" s="65"/>
    </row>
    <row r="4650" spans="5:9" ht="12.75">
      <c r="E4650" s="65"/>
      <c r="F4650" s="65"/>
      <c r="G4650" s="65"/>
      <c r="H4650" s="65"/>
      <c r="I4650" s="65"/>
    </row>
    <row r="4651" spans="5:9" ht="12.75">
      <c r="E4651" s="65"/>
      <c r="F4651" s="65"/>
      <c r="G4651" s="65"/>
      <c r="H4651" s="65"/>
      <c r="I4651" s="65"/>
    </row>
    <row r="4652" spans="5:9" ht="12.75">
      <c r="E4652" s="65"/>
      <c r="F4652" s="65"/>
      <c r="G4652" s="65"/>
      <c r="H4652" s="65"/>
      <c r="I4652" s="65"/>
    </row>
    <row r="4653" spans="5:9" ht="12.75">
      <c r="E4653" s="65"/>
      <c r="F4653" s="65"/>
      <c r="G4653" s="65"/>
      <c r="H4653" s="65"/>
      <c r="I4653" s="65"/>
    </row>
    <row r="4654" spans="5:9" ht="12.75">
      <c r="E4654" s="65"/>
      <c r="F4654" s="65"/>
      <c r="G4654" s="65"/>
      <c r="H4654" s="65"/>
      <c r="I4654" s="65"/>
    </row>
    <row r="4655" spans="5:9" ht="12.75">
      <c r="E4655" s="65"/>
      <c r="F4655" s="65"/>
      <c r="G4655" s="65"/>
      <c r="H4655" s="65"/>
      <c r="I4655" s="65"/>
    </row>
    <row r="4656" spans="5:9" ht="12.75">
      <c r="E4656" s="65"/>
      <c r="F4656" s="65"/>
      <c r="G4656" s="65"/>
      <c r="H4656" s="65"/>
      <c r="I4656" s="65"/>
    </row>
    <row r="4657" spans="5:9" ht="12.75">
      <c r="E4657" s="65"/>
      <c r="F4657" s="65"/>
      <c r="G4657" s="65"/>
      <c r="H4657" s="65"/>
      <c r="I4657" s="65"/>
    </row>
    <row r="4658" spans="5:9" ht="12.75">
      <c r="E4658" s="65"/>
      <c r="F4658" s="65"/>
      <c r="G4658" s="65"/>
      <c r="H4658" s="65"/>
      <c r="I4658" s="65"/>
    </row>
    <row r="4659" spans="5:9" ht="12.75">
      <c r="E4659" s="65"/>
      <c r="F4659" s="65"/>
      <c r="G4659" s="65"/>
      <c r="H4659" s="65"/>
      <c r="I4659" s="65"/>
    </row>
    <row r="4660" spans="5:9" ht="12.75">
      <c r="E4660" s="65"/>
      <c r="F4660" s="65"/>
      <c r="G4660" s="65"/>
      <c r="H4660" s="65"/>
      <c r="I4660" s="65"/>
    </row>
    <row r="4661" spans="5:9" ht="12.75">
      <c r="E4661" s="65"/>
      <c r="F4661" s="65"/>
      <c r="G4661" s="65"/>
      <c r="H4661" s="65"/>
      <c r="I4661" s="65"/>
    </row>
    <row r="4662" spans="5:9" ht="12.75">
      <c r="E4662" s="65"/>
      <c r="F4662" s="65"/>
      <c r="G4662" s="65"/>
      <c r="H4662" s="65"/>
      <c r="I4662" s="65"/>
    </row>
    <row r="4663" spans="5:9" ht="12.75">
      <c r="E4663" s="65"/>
      <c r="F4663" s="65"/>
      <c r="G4663" s="65"/>
      <c r="H4663" s="65"/>
      <c r="I4663" s="65"/>
    </row>
    <row r="4664" spans="5:9" ht="12.75">
      <c r="E4664" s="65"/>
      <c r="F4664" s="65"/>
      <c r="G4664" s="65"/>
      <c r="H4664" s="65"/>
      <c r="I4664" s="65"/>
    </row>
    <row r="4665" spans="5:9" ht="12.75">
      <c r="E4665" s="65"/>
      <c r="F4665" s="65"/>
      <c r="G4665" s="65"/>
      <c r="H4665" s="65"/>
      <c r="I4665" s="65"/>
    </row>
    <row r="4666" spans="5:9" ht="12.75">
      <c r="E4666" s="65"/>
      <c r="F4666" s="65"/>
      <c r="G4666" s="65"/>
      <c r="H4666" s="65"/>
      <c r="I4666" s="65"/>
    </row>
    <row r="4667" spans="5:9" ht="12.75">
      <c r="E4667" s="65"/>
      <c r="F4667" s="65"/>
      <c r="G4667" s="65"/>
      <c r="H4667" s="65"/>
      <c r="I4667" s="65"/>
    </row>
    <row r="4668" spans="5:9" ht="12.75">
      <c r="E4668" s="65"/>
      <c r="F4668" s="65"/>
      <c r="G4668" s="65"/>
      <c r="H4668" s="65"/>
      <c r="I4668" s="65"/>
    </row>
    <row r="4669" spans="5:9" ht="12.75">
      <c r="E4669" s="65"/>
      <c r="F4669" s="65"/>
      <c r="G4669" s="65"/>
      <c r="H4669" s="65"/>
      <c r="I4669" s="65"/>
    </row>
    <row r="4670" spans="5:9" ht="12.75">
      <c r="E4670" s="65"/>
      <c r="F4670" s="65"/>
      <c r="G4670" s="65"/>
      <c r="H4670" s="65"/>
      <c r="I4670" s="65"/>
    </row>
    <row r="4671" spans="5:9" ht="12.75">
      <c r="E4671" s="65"/>
      <c r="F4671" s="65"/>
      <c r="G4671" s="65"/>
      <c r="H4671" s="65"/>
      <c r="I4671" s="65"/>
    </row>
    <row r="4672" spans="5:9" ht="12.75">
      <c r="E4672" s="65"/>
      <c r="F4672" s="65"/>
      <c r="G4672" s="65"/>
      <c r="H4672" s="65"/>
      <c r="I4672" s="65"/>
    </row>
    <row r="4673" spans="5:9" ht="12.75">
      <c r="E4673" s="65"/>
      <c r="F4673" s="65"/>
      <c r="G4673" s="65"/>
      <c r="H4673" s="65"/>
      <c r="I4673" s="65"/>
    </row>
    <row r="4674" spans="5:9" ht="12.75">
      <c r="E4674" s="65"/>
      <c r="F4674" s="65"/>
      <c r="G4674" s="65"/>
      <c r="H4674" s="65"/>
      <c r="I4674" s="65"/>
    </row>
    <row r="4675" spans="5:9" ht="12.75">
      <c r="E4675" s="65"/>
      <c r="F4675" s="65"/>
      <c r="G4675" s="65"/>
      <c r="H4675" s="65"/>
      <c r="I4675" s="65"/>
    </row>
    <row r="4676" spans="5:9" ht="12.75">
      <c r="E4676" s="65"/>
      <c r="F4676" s="65"/>
      <c r="G4676" s="65"/>
      <c r="H4676" s="65"/>
      <c r="I4676" s="65"/>
    </row>
    <row r="4677" spans="5:9" ht="12.75">
      <c r="E4677" s="65"/>
      <c r="F4677" s="65"/>
      <c r="G4677" s="65"/>
      <c r="H4677" s="65"/>
      <c r="I4677" s="65"/>
    </row>
    <row r="4678" spans="5:9" ht="12.75">
      <c r="E4678" s="65"/>
      <c r="F4678" s="65"/>
      <c r="G4678" s="65"/>
      <c r="H4678" s="65"/>
      <c r="I4678" s="65"/>
    </row>
    <row r="4679" spans="5:9" ht="12.75">
      <c r="E4679" s="65"/>
      <c r="F4679" s="65"/>
      <c r="G4679" s="65"/>
      <c r="H4679" s="65"/>
      <c r="I4679" s="65"/>
    </row>
    <row r="4680" spans="5:9" ht="12.75">
      <c r="E4680" s="65"/>
      <c r="F4680" s="65"/>
      <c r="G4680" s="65"/>
      <c r="H4680" s="65"/>
      <c r="I4680" s="65"/>
    </row>
    <row r="4681" spans="5:9" ht="12.75">
      <c r="E4681" s="65"/>
      <c r="F4681" s="65"/>
      <c r="G4681" s="65"/>
      <c r="H4681" s="65"/>
      <c r="I4681" s="65"/>
    </row>
    <row r="4682" spans="5:9" ht="12.75">
      <c r="E4682" s="65"/>
      <c r="F4682" s="65"/>
      <c r="G4682" s="65"/>
      <c r="H4682" s="65"/>
      <c r="I4682" s="65"/>
    </row>
    <row r="4683" spans="5:9" ht="12.75">
      <c r="E4683" s="65"/>
      <c r="F4683" s="65"/>
      <c r="G4683" s="65"/>
      <c r="H4683" s="65"/>
      <c r="I4683" s="65"/>
    </row>
    <row r="4684" spans="5:9" ht="12.75">
      <c r="E4684" s="65"/>
      <c r="F4684" s="65"/>
      <c r="G4684" s="65"/>
      <c r="H4684" s="65"/>
      <c r="I4684" s="65"/>
    </row>
    <row r="4685" spans="5:9" ht="12.75">
      <c r="E4685" s="65"/>
      <c r="F4685" s="65"/>
      <c r="G4685" s="65"/>
      <c r="H4685" s="65"/>
      <c r="I4685" s="65"/>
    </row>
    <row r="4686" spans="5:9" ht="12.75">
      <c r="E4686" s="65"/>
      <c r="F4686" s="65"/>
      <c r="G4686" s="65"/>
      <c r="H4686" s="65"/>
      <c r="I4686" s="65"/>
    </row>
    <row r="4687" spans="5:9" ht="12.75">
      <c r="E4687" s="65"/>
      <c r="F4687" s="65"/>
      <c r="G4687" s="65"/>
      <c r="H4687" s="65"/>
      <c r="I4687" s="65"/>
    </row>
    <row r="4688" spans="5:9" ht="12.75">
      <c r="E4688" s="65"/>
      <c r="F4688" s="65"/>
      <c r="G4688" s="65"/>
      <c r="H4688" s="65"/>
      <c r="I4688" s="65"/>
    </row>
    <row r="4689" spans="5:9" ht="12.75">
      <c r="E4689" s="65"/>
      <c r="F4689" s="65"/>
      <c r="G4689" s="65"/>
      <c r="H4689" s="65"/>
      <c r="I4689" s="65"/>
    </row>
    <row r="4690" spans="5:9" ht="12.75">
      <c r="E4690" s="65"/>
      <c r="F4690" s="65"/>
      <c r="G4690" s="65"/>
      <c r="H4690" s="65"/>
      <c r="I4690" s="65"/>
    </row>
    <row r="4691" spans="5:9" ht="12.75">
      <c r="E4691" s="65"/>
      <c r="F4691" s="65"/>
      <c r="G4691" s="65"/>
      <c r="H4691" s="65"/>
      <c r="I4691" s="65"/>
    </row>
    <row r="4692" spans="5:9" ht="12.75">
      <c r="E4692" s="65"/>
      <c r="F4692" s="65"/>
      <c r="G4692" s="65"/>
      <c r="H4692" s="65"/>
      <c r="I4692" s="65"/>
    </row>
    <row r="4693" spans="5:9" ht="12.75">
      <c r="E4693" s="65"/>
      <c r="F4693" s="65"/>
      <c r="G4693" s="65"/>
      <c r="H4693" s="65"/>
      <c r="I4693" s="65"/>
    </row>
    <row r="4694" spans="5:9" ht="12.75">
      <c r="E4694" s="65"/>
      <c r="F4694" s="65"/>
      <c r="G4694" s="65"/>
      <c r="H4694" s="65"/>
      <c r="I4694" s="65"/>
    </row>
    <row r="4695" spans="5:9" ht="12.75">
      <c r="E4695" s="65"/>
      <c r="F4695" s="65"/>
      <c r="G4695" s="65"/>
      <c r="H4695" s="65"/>
      <c r="I4695" s="65"/>
    </row>
    <row r="4696" spans="5:9" ht="12.75">
      <c r="E4696" s="65"/>
      <c r="F4696" s="65"/>
      <c r="G4696" s="65"/>
      <c r="H4696" s="65"/>
      <c r="I4696" s="65"/>
    </row>
    <row r="4697" spans="5:9" ht="12.75">
      <c r="E4697" s="65"/>
      <c r="F4697" s="65"/>
      <c r="G4697" s="65"/>
      <c r="H4697" s="65"/>
      <c r="I4697" s="65"/>
    </row>
    <row r="4698" spans="5:9" ht="12.75">
      <c r="E4698" s="65"/>
      <c r="F4698" s="65"/>
      <c r="G4698" s="65"/>
      <c r="H4698" s="65"/>
      <c r="I4698" s="65"/>
    </row>
    <row r="4699" spans="5:9" ht="12.75">
      <c r="E4699" s="65"/>
      <c r="F4699" s="65"/>
      <c r="G4699" s="65"/>
      <c r="H4699" s="65"/>
      <c r="I4699" s="65"/>
    </row>
    <row r="4700" spans="5:9" ht="12.75">
      <c r="E4700" s="65"/>
      <c r="F4700" s="65"/>
      <c r="G4700" s="65"/>
      <c r="H4700" s="65"/>
      <c r="I4700" s="65"/>
    </row>
    <row r="4701" spans="5:9" ht="12.75">
      <c r="E4701" s="65"/>
      <c r="F4701" s="65"/>
      <c r="G4701" s="65"/>
      <c r="H4701" s="65"/>
      <c r="I4701" s="65"/>
    </row>
    <row r="4702" spans="5:9" ht="12.75">
      <c r="E4702" s="65"/>
      <c r="F4702" s="65"/>
      <c r="G4702" s="65"/>
      <c r="H4702" s="65"/>
      <c r="I4702" s="65"/>
    </row>
    <row r="4703" spans="5:9" ht="12.75">
      <c r="E4703" s="65"/>
      <c r="F4703" s="65"/>
      <c r="G4703" s="65"/>
      <c r="H4703" s="65"/>
      <c r="I4703" s="65"/>
    </row>
    <row r="4704" spans="5:9" ht="12.75">
      <c r="E4704" s="65"/>
      <c r="F4704" s="65"/>
      <c r="G4704" s="65"/>
      <c r="H4704" s="65"/>
      <c r="I4704" s="65"/>
    </row>
    <row r="4705" spans="5:9" ht="12.75">
      <c r="E4705" s="65"/>
      <c r="F4705" s="65"/>
      <c r="G4705" s="65"/>
      <c r="H4705" s="65"/>
      <c r="I4705" s="65"/>
    </row>
    <row r="4706" spans="5:9" ht="12.75">
      <c r="E4706" s="65"/>
      <c r="F4706" s="65"/>
      <c r="G4706" s="65"/>
      <c r="H4706" s="65"/>
      <c r="I4706" s="65"/>
    </row>
    <row r="4707" spans="5:9" ht="12.75">
      <c r="E4707" s="65"/>
      <c r="F4707" s="65"/>
      <c r="G4707" s="65"/>
      <c r="H4707" s="65"/>
      <c r="I4707" s="65"/>
    </row>
    <row r="4708" spans="5:9" ht="12.75">
      <c r="E4708" s="65"/>
      <c r="F4708" s="65"/>
      <c r="G4708" s="65"/>
      <c r="H4708" s="65"/>
      <c r="I4708" s="65"/>
    </row>
    <row r="4709" spans="5:9" ht="12.75">
      <c r="E4709" s="65"/>
      <c r="F4709" s="65"/>
      <c r="G4709" s="65"/>
      <c r="H4709" s="65"/>
      <c r="I4709" s="65"/>
    </row>
    <row r="4710" spans="5:9" ht="12.75">
      <c r="E4710" s="65"/>
      <c r="F4710" s="65"/>
      <c r="G4710" s="65"/>
      <c r="H4710" s="65"/>
      <c r="I4710" s="65"/>
    </row>
    <row r="4711" spans="5:9" ht="12.75">
      <c r="E4711" s="65"/>
      <c r="F4711" s="65"/>
      <c r="G4711" s="65"/>
      <c r="H4711" s="65"/>
      <c r="I4711" s="65"/>
    </row>
    <row r="4712" spans="5:9" ht="12.75">
      <c r="E4712" s="65"/>
      <c r="F4712" s="65"/>
      <c r="G4712" s="65"/>
      <c r="H4712" s="65"/>
      <c r="I4712" s="65"/>
    </row>
    <row r="4713" spans="5:9" ht="12.75">
      <c r="E4713" s="65"/>
      <c r="F4713" s="65"/>
      <c r="G4713" s="65"/>
      <c r="H4713" s="65"/>
      <c r="I4713" s="65"/>
    </row>
    <row r="4714" spans="5:9" ht="12.75">
      <c r="E4714" s="65"/>
      <c r="F4714" s="65"/>
      <c r="G4714" s="65"/>
      <c r="H4714" s="65"/>
      <c r="I4714" s="65"/>
    </row>
    <row r="4715" spans="5:9" ht="12.75">
      <c r="E4715" s="65"/>
      <c r="F4715" s="65"/>
      <c r="G4715" s="65"/>
      <c r="H4715" s="65"/>
      <c r="I4715" s="65"/>
    </row>
    <row r="4716" spans="5:9" ht="12.75">
      <c r="E4716" s="65"/>
      <c r="F4716" s="65"/>
      <c r="G4716" s="65"/>
      <c r="H4716" s="65"/>
      <c r="I4716" s="65"/>
    </row>
    <row r="4717" spans="5:9" ht="12.75">
      <c r="E4717" s="65"/>
      <c r="F4717" s="65"/>
      <c r="G4717" s="65"/>
      <c r="H4717" s="65"/>
      <c r="I4717" s="65"/>
    </row>
    <row r="4718" spans="5:9" ht="12.75">
      <c r="E4718" s="65"/>
      <c r="F4718" s="65"/>
      <c r="G4718" s="65"/>
      <c r="H4718" s="65"/>
      <c r="I4718" s="65"/>
    </row>
    <row r="4719" spans="5:9" ht="12.75">
      <c r="E4719" s="65"/>
      <c r="F4719" s="65"/>
      <c r="G4719" s="65"/>
      <c r="H4719" s="65"/>
      <c r="I4719" s="65"/>
    </row>
    <row r="4720" spans="5:9" ht="12.75">
      <c r="E4720" s="65"/>
      <c r="F4720" s="65"/>
      <c r="G4720" s="65"/>
      <c r="H4720" s="65"/>
      <c r="I4720" s="65"/>
    </row>
    <row r="4721" spans="5:9" ht="12.75">
      <c r="E4721" s="65"/>
      <c r="F4721" s="65"/>
      <c r="G4721" s="65"/>
      <c r="H4721" s="65"/>
      <c r="I4721" s="65"/>
    </row>
    <row r="4722" spans="5:9" ht="12.75">
      <c r="E4722" s="65"/>
      <c r="F4722" s="65"/>
      <c r="G4722" s="65"/>
      <c r="H4722" s="65"/>
      <c r="I4722" s="65"/>
    </row>
    <row r="4723" spans="5:9" ht="12.75">
      <c r="E4723" s="65"/>
      <c r="F4723" s="65"/>
      <c r="G4723" s="65"/>
      <c r="H4723" s="65"/>
      <c r="I4723" s="65"/>
    </row>
    <row r="4724" spans="5:9" ht="12.75">
      <c r="E4724" s="65"/>
      <c r="F4724" s="65"/>
      <c r="G4724" s="65"/>
      <c r="H4724" s="65"/>
      <c r="I4724" s="65"/>
    </row>
    <row r="4725" spans="5:9" ht="12.75">
      <c r="E4725" s="65"/>
      <c r="F4725" s="65"/>
      <c r="G4725" s="65"/>
      <c r="H4725" s="65"/>
      <c r="I4725" s="65"/>
    </row>
    <row r="4726" spans="5:9" ht="12.75">
      <c r="E4726" s="65"/>
      <c r="F4726" s="65"/>
      <c r="G4726" s="65"/>
      <c r="H4726" s="65"/>
      <c r="I4726" s="65"/>
    </row>
    <row r="4727" spans="5:9" ht="12.75">
      <c r="E4727" s="65"/>
      <c r="F4727" s="65"/>
      <c r="G4727" s="65"/>
      <c r="H4727" s="65"/>
      <c r="I4727" s="65"/>
    </row>
    <row r="4728" spans="5:9" ht="12.75">
      <c r="E4728" s="65"/>
      <c r="F4728" s="65"/>
      <c r="G4728" s="65"/>
      <c r="H4728" s="65"/>
      <c r="I4728" s="65"/>
    </row>
    <row r="4729" spans="5:9" ht="12.75">
      <c r="E4729" s="65"/>
      <c r="F4729" s="65"/>
      <c r="G4729" s="65"/>
      <c r="H4729" s="65"/>
      <c r="I4729" s="65"/>
    </row>
    <row r="4730" spans="5:9" ht="12.75">
      <c r="E4730" s="65"/>
      <c r="F4730" s="65"/>
      <c r="G4730" s="65"/>
      <c r="H4730" s="65"/>
      <c r="I4730" s="65"/>
    </row>
    <row r="4731" spans="5:9" ht="12.75">
      <c r="E4731" s="65"/>
      <c r="F4731" s="65"/>
      <c r="G4731" s="65"/>
      <c r="H4731" s="65"/>
      <c r="I4731" s="65"/>
    </row>
    <row r="4732" spans="5:9" ht="12.75">
      <c r="E4732" s="65"/>
      <c r="F4732" s="65"/>
      <c r="G4732" s="65"/>
      <c r="H4732" s="65"/>
      <c r="I4732" s="65"/>
    </row>
    <row r="4733" spans="5:9" ht="12.75">
      <c r="E4733" s="65"/>
      <c r="F4733" s="65"/>
      <c r="G4733" s="65"/>
      <c r="H4733" s="65"/>
      <c r="I4733" s="65"/>
    </row>
    <row r="4734" spans="5:9" ht="12.75">
      <c r="E4734" s="65"/>
      <c r="F4734" s="65"/>
      <c r="G4734" s="65"/>
      <c r="H4734" s="65"/>
      <c r="I4734" s="65"/>
    </row>
    <row r="4735" spans="5:9" ht="12.75">
      <c r="E4735" s="65"/>
      <c r="F4735" s="65"/>
      <c r="G4735" s="65"/>
      <c r="H4735" s="65"/>
      <c r="I4735" s="65"/>
    </row>
    <row r="4736" spans="5:9" ht="12.75">
      <c r="E4736" s="65"/>
      <c r="F4736" s="65"/>
      <c r="G4736" s="65"/>
      <c r="H4736" s="65"/>
      <c r="I4736" s="65"/>
    </row>
    <row r="4737" spans="5:9" ht="12.75">
      <c r="E4737" s="65"/>
      <c r="F4737" s="65"/>
      <c r="G4737" s="65"/>
      <c r="H4737" s="65"/>
      <c r="I4737" s="65"/>
    </row>
    <row r="4738" spans="5:9" ht="12.75">
      <c r="E4738" s="65"/>
      <c r="F4738" s="65"/>
      <c r="G4738" s="65"/>
      <c r="H4738" s="65"/>
      <c r="I4738" s="65"/>
    </row>
    <row r="4739" spans="5:9" ht="12.75">
      <c r="E4739" s="65"/>
      <c r="F4739" s="65"/>
      <c r="G4739" s="65"/>
      <c r="H4739" s="65"/>
      <c r="I4739" s="65"/>
    </row>
    <row r="4740" spans="5:9" ht="12.75">
      <c r="E4740" s="65"/>
      <c r="F4740" s="65"/>
      <c r="G4740" s="65"/>
      <c r="H4740" s="65"/>
      <c r="I4740" s="65"/>
    </row>
    <row r="4741" spans="5:9" ht="12.75">
      <c r="E4741" s="65"/>
      <c r="F4741" s="65"/>
      <c r="G4741" s="65"/>
      <c r="H4741" s="65"/>
      <c r="I4741" s="65"/>
    </row>
    <row r="4742" spans="5:9" ht="12.75">
      <c r="E4742" s="65"/>
      <c r="F4742" s="65"/>
      <c r="G4742" s="65"/>
      <c r="H4742" s="65"/>
      <c r="I4742" s="65"/>
    </row>
    <row r="4743" spans="5:9" ht="12.75">
      <c r="E4743" s="65"/>
      <c r="F4743" s="65"/>
      <c r="G4743" s="65"/>
      <c r="H4743" s="65"/>
      <c r="I4743" s="65"/>
    </row>
    <row r="4744" spans="5:9" ht="12.75">
      <c r="E4744" s="65"/>
      <c r="F4744" s="65"/>
      <c r="G4744" s="65"/>
      <c r="H4744" s="65"/>
      <c r="I4744" s="65"/>
    </row>
    <row r="4745" spans="5:9" ht="12.75">
      <c r="E4745" s="65"/>
      <c r="F4745" s="65"/>
      <c r="G4745" s="65"/>
      <c r="H4745" s="65"/>
      <c r="I4745" s="65"/>
    </row>
    <row r="4746" spans="5:9" ht="12.75">
      <c r="E4746" s="65"/>
      <c r="F4746" s="65"/>
      <c r="G4746" s="65"/>
      <c r="H4746" s="65"/>
      <c r="I4746" s="65"/>
    </row>
    <row r="4747" spans="5:9" ht="12.75">
      <c r="E4747" s="65"/>
      <c r="F4747" s="65"/>
      <c r="G4747" s="65"/>
      <c r="H4747" s="65"/>
      <c r="I4747" s="65"/>
    </row>
    <row r="4748" spans="5:9" ht="12.75">
      <c r="E4748" s="65"/>
      <c r="F4748" s="65"/>
      <c r="G4748" s="65"/>
      <c r="H4748" s="65"/>
      <c r="I4748" s="65"/>
    </row>
    <row r="4749" spans="5:9" ht="12.75">
      <c r="E4749" s="65"/>
      <c r="F4749" s="65"/>
      <c r="G4749" s="65"/>
      <c r="H4749" s="65"/>
      <c r="I4749" s="65"/>
    </row>
    <row r="4750" spans="5:9" ht="12.75">
      <c r="E4750" s="65"/>
      <c r="F4750" s="65"/>
      <c r="G4750" s="65"/>
      <c r="H4750" s="65"/>
      <c r="I4750" s="65"/>
    </row>
    <row r="4751" spans="5:9" ht="12.75">
      <c r="E4751" s="65"/>
      <c r="F4751" s="65"/>
      <c r="G4751" s="65"/>
      <c r="H4751" s="65"/>
      <c r="I4751" s="65"/>
    </row>
    <row r="4752" spans="5:9" ht="12.75">
      <c r="E4752" s="65"/>
      <c r="F4752" s="65"/>
      <c r="G4752" s="65"/>
      <c r="H4752" s="65"/>
      <c r="I4752" s="65"/>
    </row>
    <row r="4753" spans="5:9" ht="12.75">
      <c r="E4753" s="65"/>
      <c r="F4753" s="65"/>
      <c r="G4753" s="65"/>
      <c r="H4753" s="65"/>
      <c r="I4753" s="65"/>
    </row>
    <row r="4754" spans="5:9" ht="12.75">
      <c r="E4754" s="65"/>
      <c r="F4754" s="65"/>
      <c r="G4754" s="65"/>
      <c r="H4754" s="65"/>
      <c r="I4754" s="65"/>
    </row>
    <row r="4755" spans="5:9" ht="12.75">
      <c r="E4755" s="65"/>
      <c r="F4755" s="65"/>
      <c r="G4755" s="65"/>
      <c r="H4755" s="65"/>
      <c r="I4755" s="65"/>
    </row>
    <row r="4756" spans="5:9" ht="12.75">
      <c r="E4756" s="65"/>
      <c r="F4756" s="65"/>
      <c r="G4756" s="65"/>
      <c r="H4756" s="65"/>
      <c r="I4756" s="65"/>
    </row>
    <row r="4757" spans="5:9" ht="12.75">
      <c r="E4757" s="65"/>
      <c r="F4757" s="65"/>
      <c r="G4757" s="65"/>
      <c r="H4757" s="65"/>
      <c r="I4757" s="65"/>
    </row>
    <row r="4758" spans="5:9" ht="12.75">
      <c r="E4758" s="65"/>
      <c r="F4758" s="65"/>
      <c r="G4758" s="65"/>
      <c r="H4758" s="65"/>
      <c r="I4758" s="65"/>
    </row>
    <row r="4759" spans="5:9" ht="12.75">
      <c r="E4759" s="65"/>
      <c r="F4759" s="65"/>
      <c r="G4759" s="65"/>
      <c r="H4759" s="65"/>
      <c r="I4759" s="65"/>
    </row>
    <row r="4760" spans="5:9" ht="12.75">
      <c r="E4760" s="65"/>
      <c r="F4760" s="65"/>
      <c r="G4760" s="65"/>
      <c r="H4760" s="65"/>
      <c r="I4760" s="65"/>
    </row>
    <row r="4761" spans="5:9" ht="12.75">
      <c r="E4761" s="65"/>
      <c r="F4761" s="65"/>
      <c r="G4761" s="65"/>
      <c r="H4761" s="65"/>
      <c r="I4761" s="65"/>
    </row>
    <row r="4762" spans="5:9" ht="12.75">
      <c r="E4762" s="65"/>
      <c r="F4762" s="65"/>
      <c r="G4762" s="65"/>
      <c r="H4762" s="65"/>
      <c r="I4762" s="65"/>
    </row>
    <row r="4763" spans="5:9" ht="12.75">
      <c r="E4763" s="65"/>
      <c r="F4763" s="65"/>
      <c r="G4763" s="65"/>
      <c r="H4763" s="65"/>
      <c r="I4763" s="65"/>
    </row>
    <row r="4764" spans="5:9" ht="12.75">
      <c r="E4764" s="65"/>
      <c r="F4764" s="65"/>
      <c r="G4764" s="65"/>
      <c r="H4764" s="65"/>
      <c r="I4764" s="65"/>
    </row>
    <row r="4765" spans="5:9" ht="12.75">
      <c r="E4765" s="65"/>
      <c r="F4765" s="65"/>
      <c r="G4765" s="65"/>
      <c r="H4765" s="65"/>
      <c r="I4765" s="65"/>
    </row>
    <row r="4766" spans="5:9" ht="12.75">
      <c r="E4766" s="65"/>
      <c r="F4766" s="65"/>
      <c r="G4766" s="65"/>
      <c r="H4766" s="65"/>
      <c r="I4766" s="65"/>
    </row>
    <row r="4767" spans="5:9" ht="12.75">
      <c r="E4767" s="65"/>
      <c r="F4767" s="65"/>
      <c r="G4767" s="65"/>
      <c r="H4767" s="65"/>
      <c r="I4767" s="65"/>
    </row>
    <row r="4768" spans="5:9" ht="12.75">
      <c r="E4768" s="65"/>
      <c r="F4768" s="65"/>
      <c r="G4768" s="65"/>
      <c r="H4768" s="65"/>
      <c r="I4768" s="65"/>
    </row>
    <row r="4769" spans="5:9" ht="12.75">
      <c r="E4769" s="65"/>
      <c r="F4769" s="65"/>
      <c r="G4769" s="65"/>
      <c r="H4769" s="65"/>
      <c r="I4769" s="65"/>
    </row>
    <row r="4770" spans="5:9" ht="12.75">
      <c r="E4770" s="65"/>
      <c r="F4770" s="65"/>
      <c r="G4770" s="65"/>
      <c r="H4770" s="65"/>
      <c r="I4770" s="65"/>
    </row>
    <row r="4771" spans="5:9" ht="12.75">
      <c r="E4771" s="65"/>
      <c r="F4771" s="65"/>
      <c r="G4771" s="65"/>
      <c r="H4771" s="65"/>
      <c r="I4771" s="65"/>
    </row>
    <row r="4772" spans="5:9" ht="12.75">
      <c r="E4772" s="65"/>
      <c r="F4772" s="65"/>
      <c r="G4772" s="65"/>
      <c r="H4772" s="65"/>
      <c r="I4772" s="65"/>
    </row>
    <row r="4773" spans="5:9" ht="12.75">
      <c r="E4773" s="65"/>
      <c r="F4773" s="65"/>
      <c r="G4773" s="65"/>
      <c r="H4773" s="65"/>
      <c r="I4773" s="65"/>
    </row>
    <row r="4774" spans="5:9" ht="12.75">
      <c r="E4774" s="65"/>
      <c r="F4774" s="65"/>
      <c r="G4774" s="65"/>
      <c r="H4774" s="65"/>
      <c r="I4774" s="65"/>
    </row>
    <row r="4775" spans="5:9" ht="12.75">
      <c r="E4775" s="65"/>
      <c r="F4775" s="65"/>
      <c r="G4775" s="65"/>
      <c r="H4775" s="65"/>
      <c r="I4775" s="65"/>
    </row>
    <row r="4776" spans="5:9" ht="12.75">
      <c r="E4776" s="65"/>
      <c r="F4776" s="65"/>
      <c r="G4776" s="65"/>
      <c r="H4776" s="65"/>
      <c r="I4776" s="65"/>
    </row>
    <row r="4777" spans="5:9" ht="12.75">
      <c r="E4777" s="65"/>
      <c r="F4777" s="65"/>
      <c r="G4777" s="65"/>
      <c r="H4777" s="65"/>
      <c r="I4777" s="65"/>
    </row>
    <row r="4778" spans="5:9" ht="12.75">
      <c r="E4778" s="65"/>
      <c r="F4778" s="65"/>
      <c r="G4778" s="65"/>
      <c r="H4778" s="65"/>
      <c r="I4778" s="65"/>
    </row>
    <row r="4779" spans="5:9" ht="12.75">
      <c r="E4779" s="65"/>
      <c r="F4779" s="65"/>
      <c r="G4779" s="65"/>
      <c r="H4779" s="65"/>
      <c r="I4779" s="65"/>
    </row>
    <row r="4780" spans="5:9" ht="12.75">
      <c r="E4780" s="65"/>
      <c r="F4780" s="65"/>
      <c r="G4780" s="65"/>
      <c r="H4780" s="65"/>
      <c r="I4780" s="65"/>
    </row>
    <row r="4781" spans="5:9" ht="12.75">
      <c r="E4781" s="65"/>
      <c r="F4781" s="65"/>
      <c r="G4781" s="65"/>
      <c r="H4781" s="65"/>
      <c r="I4781" s="65"/>
    </row>
    <row r="4782" spans="5:9" ht="12.75">
      <c r="E4782" s="65"/>
      <c r="F4782" s="65"/>
      <c r="G4782" s="65"/>
      <c r="H4782" s="65"/>
      <c r="I4782" s="65"/>
    </row>
    <row r="4783" spans="5:9" ht="12.75">
      <c r="E4783" s="65"/>
      <c r="F4783" s="65"/>
      <c r="G4783" s="65"/>
      <c r="H4783" s="65"/>
      <c r="I4783" s="65"/>
    </row>
    <row r="4784" spans="5:9" ht="12.75">
      <c r="E4784" s="65"/>
      <c r="F4784" s="65"/>
      <c r="G4784" s="65"/>
      <c r="H4784" s="65"/>
      <c r="I4784" s="65"/>
    </row>
    <row r="4785" spans="5:9" ht="12.75">
      <c r="E4785" s="65"/>
      <c r="F4785" s="65"/>
      <c r="G4785" s="65"/>
      <c r="H4785" s="65"/>
      <c r="I4785" s="65"/>
    </row>
    <row r="4786" spans="5:9" ht="12.75">
      <c r="E4786" s="65"/>
      <c r="F4786" s="65"/>
      <c r="G4786" s="65"/>
      <c r="H4786" s="65"/>
      <c r="I4786" s="65"/>
    </row>
    <row r="4787" spans="5:9" ht="12.75">
      <c r="E4787" s="65"/>
      <c r="F4787" s="65"/>
      <c r="G4787" s="65"/>
      <c r="H4787" s="65"/>
      <c r="I4787" s="65"/>
    </row>
    <row r="4788" spans="5:9" ht="12.75">
      <c r="E4788" s="65"/>
      <c r="F4788" s="65"/>
      <c r="G4788" s="65"/>
      <c r="H4788" s="65"/>
      <c r="I4788" s="65"/>
    </row>
    <row r="4789" spans="5:9" ht="12.75">
      <c r="E4789" s="65"/>
      <c r="F4789" s="65"/>
      <c r="G4789" s="65"/>
      <c r="H4789" s="65"/>
      <c r="I4789" s="65"/>
    </row>
    <row r="4790" spans="5:9" ht="12.75">
      <c r="E4790" s="65"/>
      <c r="F4790" s="65"/>
      <c r="G4790" s="65"/>
      <c r="H4790" s="65"/>
      <c r="I4790" s="65"/>
    </row>
    <row r="4791" spans="5:9" ht="12.75">
      <c r="E4791" s="65"/>
      <c r="F4791" s="65"/>
      <c r="G4791" s="65"/>
      <c r="H4791" s="65"/>
      <c r="I4791" s="65"/>
    </row>
    <row r="4792" spans="5:9" ht="12.75">
      <c r="E4792" s="65"/>
      <c r="F4792" s="65"/>
      <c r="G4792" s="65"/>
      <c r="H4792" s="65"/>
      <c r="I4792" s="65"/>
    </row>
    <row r="4793" spans="5:9" ht="12.75">
      <c r="E4793" s="65"/>
      <c r="F4793" s="65"/>
      <c r="G4793" s="65"/>
      <c r="H4793" s="65"/>
      <c r="I4793" s="65"/>
    </row>
    <row r="4794" spans="5:9" ht="12.75">
      <c r="E4794" s="65"/>
      <c r="F4794" s="65"/>
      <c r="G4794" s="65"/>
      <c r="H4794" s="65"/>
      <c r="I4794" s="65"/>
    </row>
    <row r="4795" spans="5:9" ht="12.75">
      <c r="E4795" s="65"/>
      <c r="F4795" s="65"/>
      <c r="G4795" s="65"/>
      <c r="H4795" s="65"/>
      <c r="I4795" s="65"/>
    </row>
    <row r="4796" spans="5:9" ht="12.75">
      <c r="E4796" s="65"/>
      <c r="F4796" s="65"/>
      <c r="G4796" s="65"/>
      <c r="H4796" s="65"/>
      <c r="I4796" s="65"/>
    </row>
    <row r="4797" spans="5:9" ht="12.75">
      <c r="E4797" s="65"/>
      <c r="F4797" s="65"/>
      <c r="G4797" s="65"/>
      <c r="H4797" s="65"/>
      <c r="I4797" s="65"/>
    </row>
    <row r="4798" spans="5:9" ht="12.75">
      <c r="E4798" s="65"/>
      <c r="F4798" s="65"/>
      <c r="G4798" s="65"/>
      <c r="H4798" s="65"/>
      <c r="I4798" s="65"/>
    </row>
    <row r="4799" spans="5:9" ht="12.75">
      <c r="E4799" s="65"/>
      <c r="F4799" s="65"/>
      <c r="G4799" s="65"/>
      <c r="H4799" s="65"/>
      <c r="I4799" s="65"/>
    </row>
    <row r="4800" spans="5:9" ht="12.75">
      <c r="E4800" s="65"/>
      <c r="F4800" s="65"/>
      <c r="G4800" s="65"/>
      <c r="H4800" s="65"/>
      <c r="I4800" s="65"/>
    </row>
    <row r="4801" spans="5:9" ht="12.75">
      <c r="E4801" s="65"/>
      <c r="F4801" s="65"/>
      <c r="G4801" s="65"/>
      <c r="H4801" s="65"/>
      <c r="I4801" s="65"/>
    </row>
    <row r="4802" spans="5:9" ht="12.75">
      <c r="E4802" s="65"/>
      <c r="F4802" s="65"/>
      <c r="G4802" s="65"/>
      <c r="H4802" s="65"/>
      <c r="I4802" s="65"/>
    </row>
    <row r="4803" spans="5:9" ht="12.75">
      <c r="E4803" s="65"/>
      <c r="F4803" s="65"/>
      <c r="G4803" s="65"/>
      <c r="H4803" s="65"/>
      <c r="I4803" s="65"/>
    </row>
    <row r="4804" spans="5:9" ht="12.75">
      <c r="E4804" s="65"/>
      <c r="F4804" s="65"/>
      <c r="G4804" s="65"/>
      <c r="H4804" s="65"/>
      <c r="I4804" s="65"/>
    </row>
    <row r="4805" spans="5:9" ht="12.75">
      <c r="E4805" s="65"/>
      <c r="F4805" s="65"/>
      <c r="G4805" s="65"/>
      <c r="H4805" s="65"/>
      <c r="I4805" s="65"/>
    </row>
    <row r="4806" spans="5:9" ht="12.75">
      <c r="E4806" s="65"/>
      <c r="F4806" s="65"/>
      <c r="G4806" s="65"/>
      <c r="H4806" s="65"/>
      <c r="I4806" s="65"/>
    </row>
    <row r="4807" spans="5:9" ht="12.75">
      <c r="E4807" s="65"/>
      <c r="F4807" s="65"/>
      <c r="G4807" s="65"/>
      <c r="H4807" s="65"/>
      <c r="I4807" s="65"/>
    </row>
    <row r="4808" spans="5:9" ht="12.75">
      <c r="E4808" s="65"/>
      <c r="F4808" s="65"/>
      <c r="G4808" s="65"/>
      <c r="H4808" s="65"/>
      <c r="I4808" s="65"/>
    </row>
    <row r="4809" spans="5:9" ht="12.75">
      <c r="E4809" s="65"/>
      <c r="F4809" s="65"/>
      <c r="G4809" s="65"/>
      <c r="H4809" s="65"/>
      <c r="I4809" s="65"/>
    </row>
    <row r="4810" spans="5:9" ht="12.75">
      <c r="E4810" s="65"/>
      <c r="F4810" s="65"/>
      <c r="G4810" s="65"/>
      <c r="H4810" s="65"/>
      <c r="I4810" s="65"/>
    </row>
    <row r="4811" spans="5:9" ht="12.75">
      <c r="E4811" s="65"/>
      <c r="F4811" s="65"/>
      <c r="G4811" s="65"/>
      <c r="H4811" s="65"/>
      <c r="I4811" s="65"/>
    </row>
    <row r="4812" spans="5:9" ht="12.75">
      <c r="E4812" s="65"/>
      <c r="F4812" s="65"/>
      <c r="G4812" s="65"/>
      <c r="H4812" s="65"/>
      <c r="I4812" s="65"/>
    </row>
    <row r="4813" spans="5:9" ht="12.75">
      <c r="E4813" s="65"/>
      <c r="F4813" s="65"/>
      <c r="G4813" s="65"/>
      <c r="H4813" s="65"/>
      <c r="I4813" s="65"/>
    </row>
    <row r="4814" spans="5:9" ht="12.75">
      <c r="E4814" s="65"/>
      <c r="F4814" s="65"/>
      <c r="G4814" s="65"/>
      <c r="H4814" s="65"/>
      <c r="I4814" s="65"/>
    </row>
    <row r="4815" spans="5:9" ht="12.75">
      <c r="E4815" s="65"/>
      <c r="F4815" s="65"/>
      <c r="G4815" s="65"/>
      <c r="H4815" s="65"/>
      <c r="I4815" s="65"/>
    </row>
    <row r="4816" spans="5:9" ht="12.75">
      <c r="E4816" s="65"/>
      <c r="F4816" s="65"/>
      <c r="G4816" s="65"/>
      <c r="H4816" s="65"/>
      <c r="I4816" s="65"/>
    </row>
    <row r="4817" spans="5:9" ht="12.75">
      <c r="E4817" s="65"/>
      <c r="F4817" s="65"/>
      <c r="G4817" s="65"/>
      <c r="H4817" s="65"/>
      <c r="I4817" s="65"/>
    </row>
    <row r="4818" spans="5:9" ht="12.75">
      <c r="E4818" s="65"/>
      <c r="F4818" s="65"/>
      <c r="G4818" s="65"/>
      <c r="H4818" s="65"/>
      <c r="I4818" s="65"/>
    </row>
    <row r="4819" spans="5:9" ht="12.75">
      <c r="E4819" s="65"/>
      <c r="F4819" s="65"/>
      <c r="G4819" s="65"/>
      <c r="H4819" s="65"/>
      <c r="I4819" s="65"/>
    </row>
    <row r="4820" spans="5:9" ht="12.75">
      <c r="E4820" s="65"/>
      <c r="F4820" s="65"/>
      <c r="G4820" s="65"/>
      <c r="H4820" s="65"/>
      <c r="I4820" s="65"/>
    </row>
    <row r="4821" spans="5:9" ht="12.75">
      <c r="E4821" s="65"/>
      <c r="F4821" s="65"/>
      <c r="G4821" s="65"/>
      <c r="H4821" s="65"/>
      <c r="I4821" s="65"/>
    </row>
    <row r="4822" spans="5:9" ht="12.75">
      <c r="E4822" s="65"/>
      <c r="F4822" s="65"/>
      <c r="G4822" s="65"/>
      <c r="H4822" s="65"/>
      <c r="I4822" s="65"/>
    </row>
    <row r="4823" spans="5:9" ht="12.75">
      <c r="E4823" s="65"/>
      <c r="F4823" s="65"/>
      <c r="G4823" s="65"/>
      <c r="H4823" s="65"/>
      <c r="I4823" s="65"/>
    </row>
    <row r="4824" spans="5:9" ht="12.75">
      <c r="E4824" s="65"/>
      <c r="F4824" s="65"/>
      <c r="G4824" s="65"/>
      <c r="H4824" s="65"/>
      <c r="I4824" s="65"/>
    </row>
    <row r="4825" spans="5:9" ht="12.75">
      <c r="E4825" s="65"/>
      <c r="F4825" s="65"/>
      <c r="G4825" s="65"/>
      <c r="H4825" s="65"/>
      <c r="I4825" s="65"/>
    </row>
    <row r="4826" spans="5:9" ht="12.75">
      <c r="E4826" s="65"/>
      <c r="F4826" s="65"/>
      <c r="G4826" s="65"/>
      <c r="H4826" s="65"/>
      <c r="I4826" s="65"/>
    </row>
    <row r="4827" spans="5:9" ht="12.75">
      <c r="E4827" s="65"/>
      <c r="F4827" s="65"/>
      <c r="G4827" s="65"/>
      <c r="H4827" s="65"/>
      <c r="I4827" s="65"/>
    </row>
    <row r="4828" spans="5:9" ht="12.75">
      <c r="E4828" s="65"/>
      <c r="F4828" s="65"/>
      <c r="G4828" s="65"/>
      <c r="H4828" s="65"/>
      <c r="I4828" s="65"/>
    </row>
    <row r="4829" spans="5:9" ht="12.75">
      <c r="E4829" s="65"/>
      <c r="F4829" s="65"/>
      <c r="G4829" s="65"/>
      <c r="H4829" s="65"/>
      <c r="I4829" s="65"/>
    </row>
    <row r="4830" spans="5:9" ht="12.75">
      <c r="E4830" s="65"/>
      <c r="F4830" s="65"/>
      <c r="G4830" s="65"/>
      <c r="H4830" s="65"/>
      <c r="I4830" s="65"/>
    </row>
    <row r="4831" spans="5:9" ht="12.75">
      <c r="E4831" s="65"/>
      <c r="F4831" s="65"/>
      <c r="G4831" s="65"/>
      <c r="H4831" s="65"/>
      <c r="I4831" s="65"/>
    </row>
    <row r="4832" spans="5:9" ht="12.75">
      <c r="E4832" s="65"/>
      <c r="F4832" s="65"/>
      <c r="G4832" s="65"/>
      <c r="H4832" s="65"/>
      <c r="I4832" s="65"/>
    </row>
    <row r="4833" spans="5:9" ht="12.75">
      <c r="E4833" s="65"/>
      <c r="F4833" s="65"/>
      <c r="G4833" s="65"/>
      <c r="H4833" s="65"/>
      <c r="I4833" s="65"/>
    </row>
    <row r="4834" spans="5:9" ht="12.75">
      <c r="E4834" s="65"/>
      <c r="F4834" s="65"/>
      <c r="G4834" s="65"/>
      <c r="H4834" s="65"/>
      <c r="I4834" s="65"/>
    </row>
    <row r="4835" spans="5:9" ht="12.75">
      <c r="E4835" s="65"/>
      <c r="F4835" s="65"/>
      <c r="G4835" s="65"/>
      <c r="H4835" s="65"/>
      <c r="I4835" s="65"/>
    </row>
    <row r="4836" spans="5:9" ht="12.75">
      <c r="E4836" s="65"/>
      <c r="F4836" s="65"/>
      <c r="G4836" s="65"/>
      <c r="H4836" s="65"/>
      <c r="I4836" s="65"/>
    </row>
    <row r="4837" spans="5:9" ht="12.75">
      <c r="E4837" s="65"/>
      <c r="F4837" s="65"/>
      <c r="G4837" s="65"/>
      <c r="H4837" s="65"/>
      <c r="I4837" s="65"/>
    </row>
    <row r="4838" spans="5:9" ht="12.75">
      <c r="E4838" s="65"/>
      <c r="F4838" s="65"/>
      <c r="G4838" s="65"/>
      <c r="H4838" s="65"/>
      <c r="I4838" s="65"/>
    </row>
    <row r="4839" spans="5:9" ht="12.75">
      <c r="E4839" s="65"/>
      <c r="F4839" s="65"/>
      <c r="G4839" s="65"/>
      <c r="H4839" s="65"/>
      <c r="I4839" s="65"/>
    </row>
    <row r="4840" spans="5:9" ht="12.75">
      <c r="E4840" s="65"/>
      <c r="F4840" s="65"/>
      <c r="G4840" s="65"/>
      <c r="H4840" s="65"/>
      <c r="I4840" s="65"/>
    </row>
    <row r="4841" spans="5:9" ht="12.75">
      <c r="E4841" s="65"/>
      <c r="F4841" s="65"/>
      <c r="G4841" s="65"/>
      <c r="H4841" s="65"/>
      <c r="I4841" s="65"/>
    </row>
    <row r="4842" spans="5:9" ht="12.75">
      <c r="E4842" s="65"/>
      <c r="F4842" s="65"/>
      <c r="G4842" s="65"/>
      <c r="H4842" s="65"/>
      <c r="I4842" s="65"/>
    </row>
    <row r="4843" spans="5:9" ht="12.75">
      <c r="E4843" s="65"/>
      <c r="F4843" s="65"/>
      <c r="G4843" s="65"/>
      <c r="H4843" s="65"/>
      <c r="I4843" s="65"/>
    </row>
    <row r="4844" spans="5:9" ht="12.75">
      <c r="E4844" s="65"/>
      <c r="F4844" s="65"/>
      <c r="G4844" s="65"/>
      <c r="H4844" s="65"/>
      <c r="I4844" s="65"/>
    </row>
    <row r="4845" spans="5:9" ht="12.75">
      <c r="E4845" s="65"/>
      <c r="F4845" s="65"/>
      <c r="G4845" s="65"/>
      <c r="H4845" s="65"/>
      <c r="I4845" s="65"/>
    </row>
    <row r="4846" spans="5:9" ht="12.75">
      <c r="E4846" s="65"/>
      <c r="F4846" s="65"/>
      <c r="G4846" s="65"/>
      <c r="H4846" s="65"/>
      <c r="I4846" s="65"/>
    </row>
    <row r="4847" spans="5:9" ht="12.75">
      <c r="E4847" s="65"/>
      <c r="F4847" s="65"/>
      <c r="G4847" s="65"/>
      <c r="H4847" s="65"/>
      <c r="I4847" s="65"/>
    </row>
    <row r="4848" spans="5:9" ht="12.75">
      <c r="E4848" s="65"/>
      <c r="F4848" s="65"/>
      <c r="G4848" s="65"/>
      <c r="H4848" s="65"/>
      <c r="I4848" s="65"/>
    </row>
    <row r="4849" spans="5:9" ht="12.75">
      <c r="E4849" s="65"/>
      <c r="F4849" s="65"/>
      <c r="G4849" s="65"/>
      <c r="H4849" s="65"/>
      <c r="I4849" s="65"/>
    </row>
    <row r="4850" spans="5:9" ht="12.75">
      <c r="E4850" s="65"/>
      <c r="F4850" s="65"/>
      <c r="G4850" s="65"/>
      <c r="H4850" s="65"/>
      <c r="I4850" s="65"/>
    </row>
    <row r="4851" spans="5:9" ht="12.75">
      <c r="E4851" s="65"/>
      <c r="F4851" s="65"/>
      <c r="G4851" s="65"/>
      <c r="H4851" s="65"/>
      <c r="I4851" s="65"/>
    </row>
    <row r="4852" spans="5:9" ht="12.75">
      <c r="E4852" s="65"/>
      <c r="F4852" s="65"/>
      <c r="G4852" s="65"/>
      <c r="H4852" s="65"/>
      <c r="I4852" s="65"/>
    </row>
    <row r="4853" spans="5:9" ht="12.75">
      <c r="E4853" s="65"/>
      <c r="F4853" s="65"/>
      <c r="G4853" s="65"/>
      <c r="H4853" s="65"/>
      <c r="I4853" s="65"/>
    </row>
    <row r="4854" spans="5:9" ht="12.75">
      <c r="E4854" s="65"/>
      <c r="F4854" s="65"/>
      <c r="G4854" s="65"/>
      <c r="H4854" s="65"/>
      <c r="I4854" s="65"/>
    </row>
    <row r="4855" spans="5:9" ht="12.75">
      <c r="E4855" s="65"/>
      <c r="F4855" s="65"/>
      <c r="G4855" s="65"/>
      <c r="H4855" s="65"/>
      <c r="I4855" s="65"/>
    </row>
    <row r="4856" spans="5:9" ht="12.75">
      <c r="E4856" s="65"/>
      <c r="F4856" s="65"/>
      <c r="G4856" s="65"/>
      <c r="H4856" s="65"/>
      <c r="I4856" s="65"/>
    </row>
    <row r="4857" spans="5:9" ht="12.75">
      <c r="E4857" s="65"/>
      <c r="F4857" s="65"/>
      <c r="G4857" s="65"/>
      <c r="H4857" s="65"/>
      <c r="I4857" s="65"/>
    </row>
    <row r="4858" spans="5:9" ht="12.75">
      <c r="E4858" s="65"/>
      <c r="F4858" s="65"/>
      <c r="G4858" s="65"/>
      <c r="H4858" s="65"/>
      <c r="I4858" s="65"/>
    </row>
    <row r="4859" spans="5:9" ht="12.75">
      <c r="E4859" s="65"/>
      <c r="F4859" s="65"/>
      <c r="G4859" s="65"/>
      <c r="H4859" s="65"/>
      <c r="I4859" s="65"/>
    </row>
    <row r="4860" spans="5:9" ht="12.75">
      <c r="E4860" s="65"/>
      <c r="F4860" s="65"/>
      <c r="G4860" s="65"/>
      <c r="H4860" s="65"/>
      <c r="I4860" s="65"/>
    </row>
    <row r="4861" spans="5:9" ht="12.75">
      <c r="E4861" s="65"/>
      <c r="F4861" s="65"/>
      <c r="G4861" s="65"/>
      <c r="H4861" s="65"/>
      <c r="I4861" s="65"/>
    </row>
    <row r="4862" spans="5:9" ht="12.75">
      <c r="E4862" s="65"/>
      <c r="F4862" s="65"/>
      <c r="G4862" s="65"/>
      <c r="H4862" s="65"/>
      <c r="I4862" s="65"/>
    </row>
    <row r="4863" spans="5:9" ht="12.75">
      <c r="E4863" s="65"/>
      <c r="F4863" s="65"/>
      <c r="G4863" s="65"/>
      <c r="H4863" s="65"/>
      <c r="I4863" s="65"/>
    </row>
    <row r="4864" spans="5:9" ht="12.75">
      <c r="E4864" s="65"/>
      <c r="F4864" s="65"/>
      <c r="G4864" s="65"/>
      <c r="H4864" s="65"/>
      <c r="I4864" s="65"/>
    </row>
    <row r="4865" spans="5:9" ht="12.75">
      <c r="E4865" s="65"/>
      <c r="F4865" s="65"/>
      <c r="G4865" s="65"/>
      <c r="H4865" s="65"/>
      <c r="I4865" s="65"/>
    </row>
    <row r="4866" spans="5:9" ht="12.75">
      <c r="E4866" s="65"/>
      <c r="F4866" s="65"/>
      <c r="G4866" s="65"/>
      <c r="H4866" s="65"/>
      <c r="I4866" s="65"/>
    </row>
    <row r="4867" spans="5:9" ht="12.75">
      <c r="E4867" s="65"/>
      <c r="F4867" s="65"/>
      <c r="G4867" s="65"/>
      <c r="H4867" s="65"/>
      <c r="I4867" s="65"/>
    </row>
    <row r="4868" spans="5:9" ht="12.75">
      <c r="E4868" s="65"/>
      <c r="F4868" s="65"/>
      <c r="G4868" s="65"/>
      <c r="H4868" s="65"/>
      <c r="I4868" s="65"/>
    </row>
    <row r="4869" spans="5:9" ht="12.75">
      <c r="E4869" s="65"/>
      <c r="F4869" s="65"/>
      <c r="G4869" s="65"/>
      <c r="H4869" s="65"/>
      <c r="I4869" s="65"/>
    </row>
    <row r="4870" spans="5:9" ht="12.75">
      <c r="E4870" s="65"/>
      <c r="F4870" s="65"/>
      <c r="G4870" s="65"/>
      <c r="H4870" s="65"/>
      <c r="I4870" s="65"/>
    </row>
    <row r="4871" spans="5:9" ht="12.75">
      <c r="E4871" s="65"/>
      <c r="F4871" s="65"/>
      <c r="G4871" s="65"/>
      <c r="H4871" s="65"/>
      <c r="I4871" s="65"/>
    </row>
    <row r="4872" spans="5:9" ht="12.75">
      <c r="E4872" s="65"/>
      <c r="F4872" s="65"/>
      <c r="G4872" s="65"/>
      <c r="H4872" s="65"/>
      <c r="I4872" s="65"/>
    </row>
    <row r="4873" spans="5:9" ht="12.75">
      <c r="E4873" s="65"/>
      <c r="F4873" s="65"/>
      <c r="G4873" s="65"/>
      <c r="H4873" s="65"/>
      <c r="I4873" s="65"/>
    </row>
    <row r="4874" spans="5:9" ht="12.75">
      <c r="E4874" s="65"/>
      <c r="F4874" s="65"/>
      <c r="G4874" s="65"/>
      <c r="H4874" s="65"/>
      <c r="I4874" s="65"/>
    </row>
    <row r="4875" spans="5:9" ht="12.75">
      <c r="E4875" s="65"/>
      <c r="F4875" s="65"/>
      <c r="G4875" s="65"/>
      <c r="H4875" s="65"/>
      <c r="I4875" s="65"/>
    </row>
    <row r="4876" spans="5:9" ht="12.75">
      <c r="E4876" s="65"/>
      <c r="F4876" s="65"/>
      <c r="G4876" s="65"/>
      <c r="H4876" s="65"/>
      <c r="I4876" s="65"/>
    </row>
    <row r="4877" spans="5:9" ht="12.75">
      <c r="E4877" s="65"/>
      <c r="F4877" s="65"/>
      <c r="G4877" s="65"/>
      <c r="H4877" s="65"/>
      <c r="I4877" s="65"/>
    </row>
    <row r="4878" spans="5:9" ht="12.75">
      <c r="E4878" s="65"/>
      <c r="F4878" s="65"/>
      <c r="G4878" s="65"/>
      <c r="H4878" s="65"/>
      <c r="I4878" s="65"/>
    </row>
    <row r="4879" spans="5:9" ht="12.75">
      <c r="E4879" s="65"/>
      <c r="F4879" s="65"/>
      <c r="G4879" s="65"/>
      <c r="H4879" s="65"/>
      <c r="I4879" s="65"/>
    </row>
    <row r="4880" spans="5:9" ht="12.75">
      <c r="E4880" s="65"/>
      <c r="F4880" s="65"/>
      <c r="G4880" s="65"/>
      <c r="H4880" s="65"/>
      <c r="I4880" s="65"/>
    </row>
    <row r="4881" spans="5:9" ht="12.75">
      <c r="E4881" s="65"/>
      <c r="F4881" s="65"/>
      <c r="G4881" s="65"/>
      <c r="H4881" s="65"/>
      <c r="I4881" s="65"/>
    </row>
    <row r="4882" spans="5:9" ht="12.75">
      <c r="E4882" s="65"/>
      <c r="F4882" s="65"/>
      <c r="G4882" s="65"/>
      <c r="H4882" s="65"/>
      <c r="I4882" s="65"/>
    </row>
    <row r="4883" spans="5:9" ht="12.75">
      <c r="E4883" s="65"/>
      <c r="F4883" s="65"/>
      <c r="G4883" s="65"/>
      <c r="H4883" s="65"/>
      <c r="I4883" s="65"/>
    </row>
    <row r="4884" spans="5:9" ht="12.75">
      <c r="E4884" s="65"/>
      <c r="F4884" s="65"/>
      <c r="G4884" s="65"/>
      <c r="H4884" s="65"/>
      <c r="I4884" s="65"/>
    </row>
    <row r="4885" spans="5:9" ht="12.75">
      <c r="E4885" s="65"/>
      <c r="F4885" s="65"/>
      <c r="G4885" s="65"/>
      <c r="H4885" s="65"/>
      <c r="I4885" s="65"/>
    </row>
    <row r="4886" spans="5:9" ht="12.75">
      <c r="E4886" s="65"/>
      <c r="F4886" s="65"/>
      <c r="G4886" s="65"/>
      <c r="H4886" s="65"/>
      <c r="I4886" s="65"/>
    </row>
    <row r="4887" spans="5:9" ht="12.75">
      <c r="E4887" s="65"/>
      <c r="F4887" s="65"/>
      <c r="G4887" s="65"/>
      <c r="H4887" s="65"/>
      <c r="I4887" s="65"/>
    </row>
    <row r="4888" spans="5:9" ht="12.75">
      <c r="E4888" s="65"/>
      <c r="F4888" s="65"/>
      <c r="G4888" s="65"/>
      <c r="H4888" s="65"/>
      <c r="I4888" s="65"/>
    </row>
    <row r="4889" spans="5:9" ht="12.75">
      <c r="E4889" s="65"/>
      <c r="F4889" s="65"/>
      <c r="G4889" s="65"/>
      <c r="H4889" s="65"/>
      <c r="I4889" s="65"/>
    </row>
    <row r="4890" spans="5:9" ht="12.75">
      <c r="E4890" s="65"/>
      <c r="F4890" s="65"/>
      <c r="G4890" s="65"/>
      <c r="H4890" s="65"/>
      <c r="I4890" s="65"/>
    </row>
    <row r="4891" spans="5:9" ht="12.75">
      <c r="E4891" s="65"/>
      <c r="F4891" s="65"/>
      <c r="G4891" s="65"/>
      <c r="H4891" s="65"/>
      <c r="I4891" s="65"/>
    </row>
    <row r="4892" spans="5:9" ht="12.75">
      <c r="E4892" s="65"/>
      <c r="F4892" s="65"/>
      <c r="G4892" s="65"/>
      <c r="H4892" s="65"/>
      <c r="I4892" s="65"/>
    </row>
    <row r="4893" spans="5:9" ht="12.75">
      <c r="E4893" s="65"/>
      <c r="F4893" s="65"/>
      <c r="G4893" s="65"/>
      <c r="H4893" s="65"/>
      <c r="I4893" s="65"/>
    </row>
    <row r="4894" spans="5:9" ht="12.75">
      <c r="E4894" s="65"/>
      <c r="F4894" s="65"/>
      <c r="G4894" s="65"/>
      <c r="H4894" s="65"/>
      <c r="I4894" s="65"/>
    </row>
    <row r="4895" spans="5:9" ht="12.75">
      <c r="E4895" s="65"/>
      <c r="F4895" s="65"/>
      <c r="G4895" s="65"/>
      <c r="H4895" s="65"/>
      <c r="I4895" s="65"/>
    </row>
    <row r="4896" spans="5:9" ht="12.75">
      <c r="E4896" s="65"/>
      <c r="F4896" s="65"/>
      <c r="G4896" s="65"/>
      <c r="H4896" s="65"/>
      <c r="I4896" s="65"/>
    </row>
    <row r="4897" spans="5:9" ht="12.75">
      <c r="E4897" s="65"/>
      <c r="F4897" s="65"/>
      <c r="G4897" s="65"/>
      <c r="H4897" s="65"/>
      <c r="I4897" s="65"/>
    </row>
    <row r="4898" spans="5:9" ht="12.75">
      <c r="E4898" s="65"/>
      <c r="F4898" s="65"/>
      <c r="G4898" s="65"/>
      <c r="H4898" s="65"/>
      <c r="I4898" s="65"/>
    </row>
    <row r="4899" spans="5:9" ht="12.75">
      <c r="E4899" s="65"/>
      <c r="F4899" s="65"/>
      <c r="G4899" s="65"/>
      <c r="H4899" s="65"/>
      <c r="I4899" s="65"/>
    </row>
    <row r="4900" spans="5:9" ht="12.75">
      <c r="E4900" s="65"/>
      <c r="F4900" s="65"/>
      <c r="G4900" s="65"/>
      <c r="H4900" s="65"/>
      <c r="I4900" s="65"/>
    </row>
    <row r="4901" spans="5:9" ht="12.75">
      <c r="E4901" s="65"/>
      <c r="F4901" s="65"/>
      <c r="G4901" s="65"/>
      <c r="H4901" s="65"/>
      <c r="I4901" s="65"/>
    </row>
    <row r="4902" spans="5:9" ht="12.75">
      <c r="E4902" s="65"/>
      <c r="F4902" s="65"/>
      <c r="G4902" s="65"/>
      <c r="H4902" s="65"/>
      <c r="I4902" s="65"/>
    </row>
    <row r="4903" spans="5:9" ht="12.75">
      <c r="E4903" s="65"/>
      <c r="F4903" s="65"/>
      <c r="G4903" s="65"/>
      <c r="H4903" s="65"/>
      <c r="I4903" s="65"/>
    </row>
    <row r="4904" spans="5:9" ht="12.75">
      <c r="E4904" s="65"/>
      <c r="F4904" s="65"/>
      <c r="G4904" s="65"/>
      <c r="H4904" s="65"/>
      <c r="I4904" s="65"/>
    </row>
    <row r="4905" spans="5:9" ht="12.75">
      <c r="E4905" s="65"/>
      <c r="F4905" s="65"/>
      <c r="G4905" s="65"/>
      <c r="H4905" s="65"/>
      <c r="I4905" s="65"/>
    </row>
    <row r="4906" spans="5:9" ht="12.75">
      <c r="E4906" s="65"/>
      <c r="F4906" s="65"/>
      <c r="G4906" s="65"/>
      <c r="H4906" s="65"/>
      <c r="I4906" s="65"/>
    </row>
    <row r="4907" spans="5:9" ht="12.75">
      <c r="E4907" s="65"/>
      <c r="F4907" s="65"/>
      <c r="G4907" s="65"/>
      <c r="H4907" s="65"/>
      <c r="I4907" s="65"/>
    </row>
    <row r="4908" spans="5:9" ht="12.75">
      <c r="E4908" s="65"/>
      <c r="F4908" s="65"/>
      <c r="G4908" s="65"/>
      <c r="H4908" s="65"/>
      <c r="I4908" s="65"/>
    </row>
    <row r="4909" spans="5:9" ht="12.75">
      <c r="E4909" s="65"/>
      <c r="F4909" s="65"/>
      <c r="G4909" s="65"/>
      <c r="H4909" s="65"/>
      <c r="I4909" s="65"/>
    </row>
    <row r="4910" spans="5:9" ht="12.75">
      <c r="E4910" s="65"/>
      <c r="F4910" s="65"/>
      <c r="G4910" s="65"/>
      <c r="H4910" s="65"/>
      <c r="I4910" s="65"/>
    </row>
    <row r="4911" spans="5:9" ht="12.75">
      <c r="E4911" s="65"/>
      <c r="F4911" s="65"/>
      <c r="G4911" s="65"/>
      <c r="H4911" s="65"/>
      <c r="I4911" s="65"/>
    </row>
    <row r="4912" spans="5:9" ht="12.75">
      <c r="E4912" s="65"/>
      <c r="F4912" s="65"/>
      <c r="G4912" s="65"/>
      <c r="H4912" s="65"/>
      <c r="I4912" s="65"/>
    </row>
    <row r="4913" spans="5:9" ht="12.75">
      <c r="E4913" s="65"/>
      <c r="F4913" s="65"/>
      <c r="G4913" s="65"/>
      <c r="H4913" s="65"/>
      <c r="I4913" s="65"/>
    </row>
    <row r="4914" spans="5:9" ht="12.75">
      <c r="E4914" s="65"/>
      <c r="F4914" s="65"/>
      <c r="G4914" s="65"/>
      <c r="H4914" s="65"/>
      <c r="I4914" s="65"/>
    </row>
    <row r="4915" spans="5:9" ht="12.75">
      <c r="E4915" s="65"/>
      <c r="F4915" s="65"/>
      <c r="G4915" s="65"/>
      <c r="H4915" s="65"/>
      <c r="I4915" s="65"/>
    </row>
    <row r="4916" spans="5:9" ht="12.75">
      <c r="E4916" s="65"/>
      <c r="F4916" s="65"/>
      <c r="G4916" s="65"/>
      <c r="H4916" s="65"/>
      <c r="I4916" s="65"/>
    </row>
    <row r="4917" spans="5:9" ht="12.75">
      <c r="E4917" s="65"/>
      <c r="F4917" s="65"/>
      <c r="G4917" s="65"/>
      <c r="H4917" s="65"/>
      <c r="I4917" s="65"/>
    </row>
    <row r="4918" spans="5:9" ht="12.75">
      <c r="E4918" s="65"/>
      <c r="F4918" s="65"/>
      <c r="G4918" s="65"/>
      <c r="H4918" s="65"/>
      <c r="I4918" s="65"/>
    </row>
    <row r="4919" spans="5:9" ht="12.75">
      <c r="E4919" s="65"/>
      <c r="F4919" s="65"/>
      <c r="G4919" s="65"/>
      <c r="H4919" s="65"/>
      <c r="I4919" s="65"/>
    </row>
    <row r="4920" spans="5:9" ht="12.75">
      <c r="E4920" s="65"/>
      <c r="F4920" s="65"/>
      <c r="G4920" s="65"/>
      <c r="H4920" s="65"/>
      <c r="I4920" s="65"/>
    </row>
    <row r="4921" spans="5:9" ht="12.75">
      <c r="E4921" s="65"/>
      <c r="F4921" s="65"/>
      <c r="G4921" s="65"/>
      <c r="H4921" s="65"/>
      <c r="I4921" s="65"/>
    </row>
    <row r="4922" spans="5:9" ht="12.75">
      <c r="E4922" s="65"/>
      <c r="F4922" s="65"/>
      <c r="G4922" s="65"/>
      <c r="H4922" s="65"/>
      <c r="I4922" s="65"/>
    </row>
    <row r="4923" spans="5:9" ht="12.75">
      <c r="E4923" s="65"/>
      <c r="F4923" s="65"/>
      <c r="G4923" s="65"/>
      <c r="H4923" s="65"/>
      <c r="I4923" s="65"/>
    </row>
    <row r="4924" spans="5:9" ht="12.75">
      <c r="E4924" s="65"/>
      <c r="F4924" s="65"/>
      <c r="G4924" s="65"/>
      <c r="H4924" s="65"/>
      <c r="I4924" s="65"/>
    </row>
    <row r="4925" spans="5:9" ht="12.75">
      <c r="E4925" s="65"/>
      <c r="F4925" s="65"/>
      <c r="G4925" s="65"/>
      <c r="H4925" s="65"/>
      <c r="I4925" s="65"/>
    </row>
    <row r="4926" spans="5:9" ht="12.75">
      <c r="E4926" s="65"/>
      <c r="F4926" s="65"/>
      <c r="G4926" s="65"/>
      <c r="H4926" s="65"/>
      <c r="I4926" s="65"/>
    </row>
    <row r="4927" spans="5:9" ht="12.75">
      <c r="E4927" s="65"/>
      <c r="F4927" s="65"/>
      <c r="G4927" s="65"/>
      <c r="H4927" s="65"/>
      <c r="I4927" s="65"/>
    </row>
    <row r="4928" spans="5:9" ht="12.75">
      <c r="E4928" s="65"/>
      <c r="F4928" s="65"/>
      <c r="G4928" s="65"/>
      <c r="H4928" s="65"/>
      <c r="I4928" s="65"/>
    </row>
    <row r="4929" spans="5:9" ht="12.75">
      <c r="E4929" s="65"/>
      <c r="F4929" s="65"/>
      <c r="G4929" s="65"/>
      <c r="H4929" s="65"/>
      <c r="I4929" s="65"/>
    </row>
    <row r="4930" spans="5:9" ht="12.75">
      <c r="E4930" s="65"/>
      <c r="F4930" s="65"/>
      <c r="G4930" s="65"/>
      <c r="H4930" s="65"/>
      <c r="I4930" s="65"/>
    </row>
    <row r="4931" spans="5:9" ht="12.75">
      <c r="E4931" s="65"/>
      <c r="F4931" s="65"/>
      <c r="G4931" s="65"/>
      <c r="H4931" s="65"/>
      <c r="I4931" s="65"/>
    </row>
    <row r="4932" spans="5:9" ht="12.75">
      <c r="E4932" s="65"/>
      <c r="F4932" s="65"/>
      <c r="G4932" s="65"/>
      <c r="H4932" s="65"/>
      <c r="I4932" s="65"/>
    </row>
    <row r="4933" spans="5:9" ht="12.75">
      <c r="E4933" s="65"/>
      <c r="F4933" s="65"/>
      <c r="G4933" s="65"/>
      <c r="H4933" s="65"/>
      <c r="I4933" s="65"/>
    </row>
    <row r="4934" spans="5:9" ht="12.75">
      <c r="E4934" s="65"/>
      <c r="F4934" s="65"/>
      <c r="G4934" s="65"/>
      <c r="H4934" s="65"/>
      <c r="I4934" s="65"/>
    </row>
    <row r="4935" spans="5:9" ht="12.75">
      <c r="E4935" s="65"/>
      <c r="F4935" s="65"/>
      <c r="G4935" s="65"/>
      <c r="H4935" s="65"/>
      <c r="I4935" s="65"/>
    </row>
    <row r="4936" spans="5:9" ht="12.75">
      <c r="E4936" s="65"/>
      <c r="F4936" s="65"/>
      <c r="G4936" s="65"/>
      <c r="H4936" s="65"/>
      <c r="I4936" s="65"/>
    </row>
    <row r="4937" spans="5:9" ht="12.75">
      <c r="E4937" s="65"/>
      <c r="F4937" s="65"/>
      <c r="G4937" s="65"/>
      <c r="H4937" s="65"/>
      <c r="I4937" s="65"/>
    </row>
    <row r="4938" spans="5:9" ht="12.75">
      <c r="E4938" s="65"/>
      <c r="F4938" s="65"/>
      <c r="G4938" s="65"/>
      <c r="H4938" s="65"/>
      <c r="I4938" s="65"/>
    </row>
    <row r="4939" spans="5:9" ht="12.75">
      <c r="E4939" s="65"/>
      <c r="F4939" s="65"/>
      <c r="G4939" s="65"/>
      <c r="H4939" s="65"/>
      <c r="I4939" s="65"/>
    </row>
    <row r="4940" spans="5:9" ht="12.75">
      <c r="E4940" s="65"/>
      <c r="F4940" s="65"/>
      <c r="G4940" s="65"/>
      <c r="H4940" s="65"/>
      <c r="I4940" s="65"/>
    </row>
    <row r="4941" spans="5:9" ht="12.75">
      <c r="E4941" s="65"/>
      <c r="F4941" s="65"/>
      <c r="G4941" s="65"/>
      <c r="H4941" s="65"/>
      <c r="I4941" s="65"/>
    </row>
    <row r="4942" spans="5:9" ht="12.75">
      <c r="E4942" s="65"/>
      <c r="F4942" s="65"/>
      <c r="G4942" s="65"/>
      <c r="H4942" s="65"/>
      <c r="I4942" s="65"/>
    </row>
    <row r="4943" spans="5:9" ht="12.75">
      <c r="E4943" s="65"/>
      <c r="F4943" s="65"/>
      <c r="G4943" s="65"/>
      <c r="H4943" s="65"/>
      <c r="I4943" s="65"/>
    </row>
    <row r="4944" spans="5:9" ht="12.75">
      <c r="E4944" s="65"/>
      <c r="F4944" s="65"/>
      <c r="G4944" s="65"/>
      <c r="H4944" s="65"/>
      <c r="I4944" s="65"/>
    </row>
    <row r="4945" spans="5:9" ht="12.75">
      <c r="E4945" s="65"/>
      <c r="F4945" s="65"/>
      <c r="G4945" s="65"/>
      <c r="H4945" s="65"/>
      <c r="I4945" s="65"/>
    </row>
    <row r="4946" spans="5:9" ht="12.75">
      <c r="E4946" s="65"/>
      <c r="F4946" s="65"/>
      <c r="G4946" s="65"/>
      <c r="H4946" s="65"/>
      <c r="I4946" s="65"/>
    </row>
    <row r="4947" spans="5:9" ht="12.75">
      <c r="E4947" s="65"/>
      <c r="F4947" s="65"/>
      <c r="G4947" s="65"/>
      <c r="H4947" s="65"/>
      <c r="I4947" s="65"/>
    </row>
    <row r="4948" spans="5:9" ht="12.75">
      <c r="E4948" s="65"/>
      <c r="F4948" s="65"/>
      <c r="G4948" s="65"/>
      <c r="H4948" s="65"/>
      <c r="I4948" s="65"/>
    </row>
    <row r="4949" spans="5:9" ht="12.75">
      <c r="E4949" s="65"/>
      <c r="F4949" s="65"/>
      <c r="G4949" s="65"/>
      <c r="H4949" s="65"/>
      <c r="I4949" s="65"/>
    </row>
    <row r="4950" spans="5:9" ht="12.75">
      <c r="E4950" s="65"/>
      <c r="F4950" s="65"/>
      <c r="G4950" s="65"/>
      <c r="H4950" s="65"/>
      <c r="I4950" s="65"/>
    </row>
    <row r="4951" spans="5:9" ht="12.75">
      <c r="E4951" s="65"/>
      <c r="F4951" s="65"/>
      <c r="G4951" s="65"/>
      <c r="H4951" s="65"/>
      <c r="I4951" s="65"/>
    </row>
    <row r="4952" spans="5:9" ht="12.75">
      <c r="E4952" s="65"/>
      <c r="F4952" s="65"/>
      <c r="G4952" s="65"/>
      <c r="H4952" s="65"/>
      <c r="I4952" s="65"/>
    </row>
    <row r="4953" spans="5:9" ht="12.75">
      <c r="E4953" s="65"/>
      <c r="F4953" s="65"/>
      <c r="G4953" s="65"/>
      <c r="H4953" s="65"/>
      <c r="I4953" s="65"/>
    </row>
    <row r="4954" spans="5:9" ht="12.75">
      <c r="E4954" s="65"/>
      <c r="F4954" s="65"/>
      <c r="G4954" s="65"/>
      <c r="H4954" s="65"/>
      <c r="I4954" s="65"/>
    </row>
    <row r="4955" spans="5:9" ht="12.75">
      <c r="E4955" s="65"/>
      <c r="F4955" s="65"/>
      <c r="G4955" s="65"/>
      <c r="H4955" s="65"/>
      <c r="I4955" s="65"/>
    </row>
    <row r="4956" spans="5:9" ht="12.75">
      <c r="E4956" s="65"/>
      <c r="F4956" s="65"/>
      <c r="G4956" s="65"/>
      <c r="H4956" s="65"/>
      <c r="I4956" s="65"/>
    </row>
    <row r="4957" spans="5:9" ht="12.75">
      <c r="E4957" s="65"/>
      <c r="F4957" s="65"/>
      <c r="G4957" s="65"/>
      <c r="H4957" s="65"/>
      <c r="I4957" s="65"/>
    </row>
    <row r="4958" spans="5:9" ht="12.75">
      <c r="E4958" s="65"/>
      <c r="F4958" s="65"/>
      <c r="G4958" s="65"/>
      <c r="H4958" s="65"/>
      <c r="I4958" s="65"/>
    </row>
    <row r="4959" spans="5:9" ht="12.75">
      <c r="E4959" s="65"/>
      <c r="F4959" s="65"/>
      <c r="G4959" s="65"/>
      <c r="H4959" s="65"/>
      <c r="I4959" s="65"/>
    </row>
    <row r="4960" spans="5:9" ht="12.75">
      <c r="E4960" s="65"/>
      <c r="F4960" s="65"/>
      <c r="G4960" s="65"/>
      <c r="H4960" s="65"/>
      <c r="I4960" s="65"/>
    </row>
    <row r="4961" spans="5:9" ht="12.75">
      <c r="E4961" s="65"/>
      <c r="F4961" s="65"/>
      <c r="G4961" s="65"/>
      <c r="H4961" s="65"/>
      <c r="I4961" s="65"/>
    </row>
    <row r="4962" spans="5:9" ht="12.75">
      <c r="E4962" s="65"/>
      <c r="F4962" s="65"/>
      <c r="G4962" s="65"/>
      <c r="H4962" s="65"/>
      <c r="I4962" s="65"/>
    </row>
    <row r="4963" spans="5:9" ht="12.75">
      <c r="E4963" s="65"/>
      <c r="F4963" s="65"/>
      <c r="G4963" s="65"/>
      <c r="H4963" s="65"/>
      <c r="I4963" s="65"/>
    </row>
    <row r="4964" spans="5:9" ht="12.75">
      <c r="E4964" s="65"/>
      <c r="F4964" s="65"/>
      <c r="G4964" s="65"/>
      <c r="H4964" s="65"/>
      <c r="I4964" s="65"/>
    </row>
    <row r="4965" spans="5:9" ht="12.75">
      <c r="E4965" s="65"/>
      <c r="F4965" s="65"/>
      <c r="G4965" s="65"/>
      <c r="H4965" s="65"/>
      <c r="I4965" s="65"/>
    </row>
    <row r="4966" spans="5:9" ht="12.75">
      <c r="E4966" s="65"/>
      <c r="F4966" s="65"/>
      <c r="G4966" s="65"/>
      <c r="H4966" s="65"/>
      <c r="I4966" s="65"/>
    </row>
    <row r="4967" spans="5:9" ht="12.75">
      <c r="E4967" s="65"/>
      <c r="F4967" s="65"/>
      <c r="G4967" s="65"/>
      <c r="H4967" s="65"/>
      <c r="I4967" s="65"/>
    </row>
    <row r="4968" spans="5:9" ht="12.75">
      <c r="E4968" s="65"/>
      <c r="F4968" s="65"/>
      <c r="G4968" s="65"/>
      <c r="H4968" s="65"/>
      <c r="I4968" s="65"/>
    </row>
    <row r="4969" spans="5:9" ht="12.75">
      <c r="E4969" s="65"/>
      <c r="F4969" s="65"/>
      <c r="G4969" s="65"/>
      <c r="H4969" s="65"/>
      <c r="I4969" s="65"/>
    </row>
    <row r="4970" spans="5:9" ht="12.75">
      <c r="E4970" s="65"/>
      <c r="F4970" s="65"/>
      <c r="G4970" s="65"/>
      <c r="H4970" s="65"/>
      <c r="I4970" s="65"/>
    </row>
    <row r="4971" spans="5:9" ht="12.75">
      <c r="E4971" s="65"/>
      <c r="F4971" s="65"/>
      <c r="G4971" s="65"/>
      <c r="H4971" s="65"/>
      <c r="I4971" s="65"/>
    </row>
    <row r="4972" spans="5:9" ht="12.75">
      <c r="E4972" s="65"/>
      <c r="F4972" s="65"/>
      <c r="G4972" s="65"/>
      <c r="H4972" s="65"/>
      <c r="I4972" s="65"/>
    </row>
    <row r="4973" spans="5:9" ht="12.75">
      <c r="E4973" s="65"/>
      <c r="F4973" s="65"/>
      <c r="G4973" s="65"/>
      <c r="H4973" s="65"/>
      <c r="I4973" s="65"/>
    </row>
    <row r="4974" spans="5:9" ht="12.75">
      <c r="E4974" s="65"/>
      <c r="F4974" s="65"/>
      <c r="G4974" s="65"/>
      <c r="H4974" s="65"/>
      <c r="I4974" s="65"/>
    </row>
    <row r="4975" spans="5:9" ht="12.75">
      <c r="E4975" s="65"/>
      <c r="F4975" s="65"/>
      <c r="G4975" s="65"/>
      <c r="H4975" s="65"/>
      <c r="I4975" s="65"/>
    </row>
    <row r="4976" spans="5:9" ht="12.75">
      <c r="E4976" s="65"/>
      <c r="F4976" s="65"/>
      <c r="G4976" s="65"/>
      <c r="H4976" s="65"/>
      <c r="I4976" s="65"/>
    </row>
    <row r="4977" spans="5:9" ht="12.75">
      <c r="E4977" s="65"/>
      <c r="F4977" s="65"/>
      <c r="G4977" s="65"/>
      <c r="H4977" s="65"/>
      <c r="I4977" s="65"/>
    </row>
    <row r="4978" spans="5:9" ht="12.75">
      <c r="E4978" s="65"/>
      <c r="F4978" s="65"/>
      <c r="G4978" s="65"/>
      <c r="H4978" s="65"/>
      <c r="I4978" s="65"/>
    </row>
    <row r="4979" spans="5:9" ht="12.75">
      <c r="E4979" s="65"/>
      <c r="F4979" s="65"/>
      <c r="G4979" s="65"/>
      <c r="H4979" s="65"/>
      <c r="I4979" s="65"/>
    </row>
    <row r="4980" spans="5:9" ht="12.75">
      <c r="E4980" s="65"/>
      <c r="F4980" s="65"/>
      <c r="G4980" s="65"/>
      <c r="H4980" s="65"/>
      <c r="I4980" s="65"/>
    </row>
    <row r="4981" spans="5:9" ht="12.75">
      <c r="E4981" s="65"/>
      <c r="F4981" s="65"/>
      <c r="G4981" s="65"/>
      <c r="H4981" s="65"/>
      <c r="I4981" s="65"/>
    </row>
    <row r="4982" spans="5:9" ht="12.75">
      <c r="E4982" s="65"/>
      <c r="F4982" s="65"/>
      <c r="G4982" s="65"/>
      <c r="H4982" s="65"/>
      <c r="I4982" s="65"/>
    </row>
    <row r="4983" spans="5:9" ht="12.75">
      <c r="E4983" s="65"/>
      <c r="F4983" s="65"/>
      <c r="G4983" s="65"/>
      <c r="H4983" s="65"/>
      <c r="I4983" s="65"/>
    </row>
    <row r="4984" spans="5:9" ht="12.75">
      <c r="E4984" s="65"/>
      <c r="F4984" s="65"/>
      <c r="G4984" s="65"/>
      <c r="H4984" s="65"/>
      <c r="I4984" s="65"/>
    </row>
    <row r="4985" spans="5:9" ht="12.75">
      <c r="E4985" s="65"/>
      <c r="F4985" s="65"/>
      <c r="G4985" s="65"/>
      <c r="H4985" s="65"/>
      <c r="I4985" s="65"/>
    </row>
    <row r="4986" spans="5:9" ht="12.75">
      <c r="E4986" s="65"/>
      <c r="F4986" s="65"/>
      <c r="G4986" s="65"/>
      <c r="H4986" s="65"/>
      <c r="I4986" s="65"/>
    </row>
    <row r="4987" spans="5:9" ht="12.75">
      <c r="E4987" s="65"/>
      <c r="F4987" s="65"/>
      <c r="G4987" s="65"/>
      <c r="H4987" s="65"/>
      <c r="I4987" s="65"/>
    </row>
    <row r="4988" spans="5:9" ht="12.75">
      <c r="E4988" s="65"/>
      <c r="F4988" s="65"/>
      <c r="G4988" s="65"/>
      <c r="H4988" s="65"/>
      <c r="I4988" s="65"/>
    </row>
    <row r="4989" spans="5:9" ht="12.75">
      <c r="E4989" s="65"/>
      <c r="F4989" s="65"/>
      <c r="G4989" s="65"/>
      <c r="H4989" s="65"/>
      <c r="I4989" s="65"/>
    </row>
    <row r="4990" spans="5:9" ht="12.75">
      <c r="E4990" s="65"/>
      <c r="F4990" s="65"/>
      <c r="G4990" s="65"/>
      <c r="H4990" s="65"/>
      <c r="I4990" s="65"/>
    </row>
    <row r="4991" spans="5:9" ht="12.75">
      <c r="E4991" s="65"/>
      <c r="F4991" s="65"/>
      <c r="G4991" s="65"/>
      <c r="H4991" s="65"/>
      <c r="I4991" s="65"/>
    </row>
    <row r="4992" spans="5:9" ht="12.75">
      <c r="E4992" s="65"/>
      <c r="F4992" s="65"/>
      <c r="G4992" s="65"/>
      <c r="H4992" s="65"/>
      <c r="I4992" s="65"/>
    </row>
    <row r="4993" spans="5:9" ht="12.75">
      <c r="E4993" s="65"/>
      <c r="F4993" s="65"/>
      <c r="G4993" s="65"/>
      <c r="H4993" s="65"/>
      <c r="I4993" s="65"/>
    </row>
    <row r="4994" spans="5:9" ht="12.75">
      <c r="E4994" s="65"/>
      <c r="F4994" s="65"/>
      <c r="G4994" s="65"/>
      <c r="H4994" s="65"/>
      <c r="I4994" s="65"/>
    </row>
    <row r="4995" spans="5:9" ht="12.75">
      <c r="E4995" s="65"/>
      <c r="F4995" s="65"/>
      <c r="G4995" s="65"/>
      <c r="H4995" s="65"/>
      <c r="I4995" s="65"/>
    </row>
    <row r="4996" spans="5:9" ht="12.75">
      <c r="E4996" s="65"/>
      <c r="F4996" s="65"/>
      <c r="G4996" s="65"/>
      <c r="H4996" s="65"/>
      <c r="I4996" s="65"/>
    </row>
    <row r="4997" spans="5:9" ht="12.75">
      <c r="E4997" s="65"/>
      <c r="F4997" s="65"/>
      <c r="G4997" s="65"/>
      <c r="H4997" s="65"/>
      <c r="I4997" s="65"/>
    </row>
    <row r="4998" spans="5:9" ht="12.75">
      <c r="E4998" s="65"/>
      <c r="F4998" s="65"/>
      <c r="G4998" s="65"/>
      <c r="H4998" s="65"/>
      <c r="I4998" s="65"/>
    </row>
    <row r="4999" spans="5:9" ht="12.75">
      <c r="E4999" s="65"/>
      <c r="F4999" s="65"/>
      <c r="G4999" s="65"/>
      <c r="H4999" s="65"/>
      <c r="I4999" s="65"/>
    </row>
    <row r="5000" spans="5:9" ht="12.75">
      <c r="E5000" s="65"/>
      <c r="F5000" s="65"/>
      <c r="G5000" s="65"/>
      <c r="H5000" s="65"/>
      <c r="I5000" s="65"/>
    </row>
  </sheetData>
  <sheetProtection/>
  <mergeCells count="2">
    <mergeCell ref="E4:F4"/>
    <mergeCell ref="G4:I4"/>
  </mergeCells>
  <dataValidations count="3">
    <dataValidation type="custom" allowBlank="1" showInputMessage="1" showErrorMessage="1" sqref="D4 B1:B3">
      <formula1>""</formula1>
    </dataValidation>
    <dataValidation type="custom" allowBlank="1" showInputMessage="1" showErrorMessage="1" errorTitle="Warning" error="Users are not allowed to manually enter data in cells. Please use the action buttons at the top of the spreadsheet to alter the portfolio." sqref="H2 J2 G1:G3 H3:I3 K1 H1:I1 C1:E3 K3">
      <formula1>""</formula1>
    </dataValidation>
    <dataValidation allowBlank="1" showInputMessage="1" showErrorMessage="1" errorTitle="Warning" error="Users are not allowed to manually enter data in cells. Please use the action buttons at the top of the spreadsheet to alter the portfolio." sqref="J1 J3 I2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3.57421875" style="26" customWidth="1"/>
    <col min="2" max="2" width="18.28125" style="26" customWidth="1"/>
    <col min="3" max="3" width="12.57421875" style="24" customWidth="1"/>
    <col min="4" max="4" width="13.140625" style="30" customWidth="1"/>
    <col min="5" max="16384" width="9.140625" style="22" customWidth="1"/>
  </cols>
  <sheetData>
    <row r="1" spans="1:4" ht="12.75">
      <c r="A1" s="25" t="s">
        <v>1510</v>
      </c>
      <c r="B1" s="25" t="s">
        <v>1540</v>
      </c>
      <c r="C1" s="23" t="s">
        <v>1511</v>
      </c>
      <c r="D1" s="29" t="s">
        <v>1512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5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83" sqref="A183"/>
    </sheetView>
  </sheetViews>
  <sheetFormatPr defaultColWidth="9.140625" defaultRowHeight="12.75"/>
  <cols>
    <col min="1" max="1" width="52.7109375" style="35" customWidth="1"/>
    <col min="2" max="2" width="36.00390625" style="35" customWidth="1"/>
    <col min="3" max="3" width="7.00390625" style="35" bestFit="1" customWidth="1"/>
    <col min="4" max="4" width="38.7109375" style="35" customWidth="1"/>
    <col min="5" max="5" width="9.421875" style="35" bestFit="1" customWidth="1"/>
    <col min="6" max="6" width="12.28125" style="35" customWidth="1"/>
    <col min="7" max="7" width="117.8515625" style="35" customWidth="1"/>
    <col min="8" max="8" width="48.57421875" style="35" customWidth="1"/>
    <col min="9" max="16384" width="9.140625" style="35" customWidth="1"/>
  </cols>
  <sheetData>
    <row r="1" spans="1:8" s="66" customFormat="1" ht="34.5" customHeight="1">
      <c r="A1" s="66" t="s">
        <v>1611</v>
      </c>
      <c r="B1" s="66" t="s">
        <v>1612</v>
      </c>
      <c r="C1" s="67" t="s">
        <v>721</v>
      </c>
      <c r="D1" s="67" t="s">
        <v>184</v>
      </c>
      <c r="E1" s="67" t="s">
        <v>1509</v>
      </c>
      <c r="F1" s="68" t="s">
        <v>1613</v>
      </c>
      <c r="G1" s="69" t="s">
        <v>504</v>
      </c>
      <c r="H1" s="66" t="s">
        <v>1634</v>
      </c>
    </row>
    <row r="2" spans="1:7" ht="12.75">
      <c r="A2" t="s">
        <v>1636</v>
      </c>
      <c r="B2" t="s">
        <v>725</v>
      </c>
      <c r="C2" s="35">
        <v>888</v>
      </c>
      <c r="D2" s="35" t="s">
        <v>726</v>
      </c>
      <c r="E2" s="35">
        <v>888</v>
      </c>
      <c r="F2" s="70">
        <v>134350</v>
      </c>
      <c r="G2" s="71"/>
    </row>
    <row r="3" spans="1:7" ht="12.75">
      <c r="A3" t="s">
        <v>185</v>
      </c>
      <c r="B3" t="s">
        <v>722</v>
      </c>
      <c r="C3" s="35" t="s">
        <v>723</v>
      </c>
      <c r="D3" s="35" t="s">
        <v>1610</v>
      </c>
      <c r="E3" s="35" t="s">
        <v>723</v>
      </c>
      <c r="F3" s="70">
        <v>214632</v>
      </c>
      <c r="G3" s="72" t="s">
        <v>1921</v>
      </c>
    </row>
    <row r="4" spans="1:7" ht="12.75">
      <c r="A4" t="s">
        <v>1638</v>
      </c>
      <c r="B4" t="s">
        <v>728</v>
      </c>
      <c r="C4" s="35" t="s">
        <v>729</v>
      </c>
      <c r="D4" s="35" t="s">
        <v>724</v>
      </c>
      <c r="E4" s="35" t="s">
        <v>729</v>
      </c>
      <c r="F4" s="70">
        <v>156634</v>
      </c>
      <c r="G4" s="71"/>
    </row>
    <row r="5" spans="1:7" ht="12.75">
      <c r="A5" t="s">
        <v>1648</v>
      </c>
      <c r="B5" t="s">
        <v>748</v>
      </c>
      <c r="C5" s="35" t="s">
        <v>749</v>
      </c>
      <c r="D5" s="35" t="s">
        <v>750</v>
      </c>
      <c r="E5" s="35" t="s">
        <v>749</v>
      </c>
      <c r="F5" s="70">
        <v>10001</v>
      </c>
      <c r="G5" s="35" t="s">
        <v>510</v>
      </c>
    </row>
    <row r="6" spans="1:7" ht="12.75">
      <c r="A6" t="s">
        <v>186</v>
      </c>
      <c r="B6" t="s">
        <v>187</v>
      </c>
      <c r="C6" s="35" t="s">
        <v>730</v>
      </c>
      <c r="D6" s="35" t="s">
        <v>724</v>
      </c>
      <c r="E6" s="35" t="s">
        <v>730</v>
      </c>
      <c r="F6" s="70">
        <v>10644</v>
      </c>
      <c r="G6" s="71"/>
    </row>
    <row r="7" spans="1:7" ht="12.75">
      <c r="A7" t="s">
        <v>1640</v>
      </c>
      <c r="B7" t="s">
        <v>188</v>
      </c>
      <c r="C7" s="35" t="s">
        <v>733</v>
      </c>
      <c r="D7" s="35" t="s">
        <v>724</v>
      </c>
      <c r="E7" s="35" t="s">
        <v>733</v>
      </c>
      <c r="F7" s="70">
        <v>10651</v>
      </c>
      <c r="G7" s="71"/>
    </row>
    <row r="8" spans="1:7" ht="12.75">
      <c r="A8" t="s">
        <v>1659</v>
      </c>
      <c r="B8" t="s">
        <v>770</v>
      </c>
      <c r="C8" s="35" t="s">
        <v>771</v>
      </c>
      <c r="D8" s="35" t="s">
        <v>1608</v>
      </c>
      <c r="E8" s="35" t="s">
        <v>771</v>
      </c>
      <c r="F8" s="70">
        <v>10002</v>
      </c>
      <c r="G8" s="35" t="s">
        <v>506</v>
      </c>
    </row>
    <row r="9" spans="1:7" ht="12.75">
      <c r="A9" t="s">
        <v>498</v>
      </c>
      <c r="B9" t="s">
        <v>1614</v>
      </c>
      <c r="C9" s="35" t="s">
        <v>1615</v>
      </c>
      <c r="D9" s="35" t="s">
        <v>750</v>
      </c>
      <c r="E9" s="35" t="s">
        <v>1615</v>
      </c>
      <c r="F9" s="70">
        <v>2448614</v>
      </c>
      <c r="G9" s="71"/>
    </row>
    <row r="10" spans="1:7" ht="12.75">
      <c r="A10" t="s">
        <v>1642</v>
      </c>
      <c r="B10" t="s">
        <v>736</v>
      </c>
      <c r="C10" s="35" t="s">
        <v>737</v>
      </c>
      <c r="D10" s="35" t="s">
        <v>1607</v>
      </c>
      <c r="E10" s="35" t="s">
        <v>737</v>
      </c>
      <c r="F10" s="70">
        <v>103870</v>
      </c>
      <c r="G10" s="35" t="s">
        <v>508</v>
      </c>
    </row>
    <row r="11" spans="1:7" ht="12.75">
      <c r="A11" t="s">
        <v>1639</v>
      </c>
      <c r="B11" t="s">
        <v>731</v>
      </c>
      <c r="C11" s="35" t="s">
        <v>732</v>
      </c>
      <c r="D11" s="35" t="s">
        <v>1610</v>
      </c>
      <c r="E11" s="35" t="s">
        <v>732</v>
      </c>
      <c r="F11" s="70">
        <v>10693</v>
      </c>
      <c r="G11" s="35" t="s">
        <v>507</v>
      </c>
    </row>
    <row r="12" spans="1:7" ht="12.75">
      <c r="A12" t="s">
        <v>1650</v>
      </c>
      <c r="B12" t="s">
        <v>752</v>
      </c>
      <c r="C12" s="35" t="s">
        <v>753</v>
      </c>
      <c r="D12" s="35" t="s">
        <v>1608</v>
      </c>
      <c r="E12" s="35" t="s">
        <v>753</v>
      </c>
      <c r="F12" s="70">
        <v>10709</v>
      </c>
      <c r="G12" s="71"/>
    </row>
    <row r="13" spans="1:7" ht="12.75">
      <c r="A13" t="s">
        <v>1644</v>
      </c>
      <c r="B13" t="s">
        <v>739</v>
      </c>
      <c r="C13" s="35" t="s">
        <v>740</v>
      </c>
      <c r="D13" s="35" t="s">
        <v>741</v>
      </c>
      <c r="E13" s="35" t="s">
        <v>740</v>
      </c>
      <c r="F13" s="70">
        <v>10105</v>
      </c>
      <c r="G13" s="35" t="s">
        <v>509</v>
      </c>
    </row>
    <row r="14" spans="1:7" ht="12.75">
      <c r="A14" t="s">
        <v>189</v>
      </c>
      <c r="B14" t="s">
        <v>190</v>
      </c>
      <c r="C14" s="35" t="s">
        <v>772</v>
      </c>
      <c r="D14" s="35" t="s">
        <v>773</v>
      </c>
      <c r="E14" s="35" t="s">
        <v>772</v>
      </c>
      <c r="F14" s="70">
        <v>53890</v>
      </c>
      <c r="G14" s="71"/>
    </row>
    <row r="15" spans="1:7" ht="12.75">
      <c r="A15" t="s">
        <v>1658</v>
      </c>
      <c r="B15" t="s">
        <v>768</v>
      </c>
      <c r="C15" s="35" t="s">
        <v>769</v>
      </c>
      <c r="D15" s="35" t="s">
        <v>741</v>
      </c>
      <c r="E15" s="35" t="s">
        <v>769</v>
      </c>
      <c r="F15" s="70">
        <v>10107</v>
      </c>
      <c r="G15" s="35" t="s">
        <v>512</v>
      </c>
    </row>
    <row r="16" spans="1:7" ht="12.75">
      <c r="A16" t="s">
        <v>1864</v>
      </c>
      <c r="B16" t="s">
        <v>1865</v>
      </c>
      <c r="C16" s="35" t="s">
        <v>1866</v>
      </c>
      <c r="D16" s="35" t="s">
        <v>724</v>
      </c>
      <c r="E16" s="35" t="s">
        <v>1866</v>
      </c>
      <c r="F16" s="70">
        <v>2496680</v>
      </c>
      <c r="G16" s="72" t="s">
        <v>1922</v>
      </c>
    </row>
    <row r="17" spans="1:7" ht="12.75">
      <c r="A17" t="s">
        <v>191</v>
      </c>
      <c r="B17" t="s">
        <v>192</v>
      </c>
      <c r="C17" s="35" t="s">
        <v>744</v>
      </c>
      <c r="D17" s="35" t="s">
        <v>1610</v>
      </c>
      <c r="E17" s="35" t="s">
        <v>744</v>
      </c>
      <c r="F17" s="70">
        <v>32399097</v>
      </c>
      <c r="G17" s="71"/>
    </row>
    <row r="18" spans="1:7" ht="12.75">
      <c r="A18" t="s">
        <v>1656</v>
      </c>
      <c r="B18" t="s">
        <v>763</v>
      </c>
      <c r="C18" s="35" t="s">
        <v>764</v>
      </c>
      <c r="D18" s="35" t="s">
        <v>765</v>
      </c>
      <c r="E18" s="35" t="s">
        <v>764</v>
      </c>
      <c r="F18" s="70">
        <v>10771</v>
      </c>
      <c r="G18" s="71"/>
    </row>
    <row r="19" spans="1:7" ht="12.75">
      <c r="A19" t="s">
        <v>499</v>
      </c>
      <c r="B19" t="s">
        <v>193</v>
      </c>
      <c r="C19" s="35" t="s">
        <v>1616</v>
      </c>
      <c r="D19" s="35" t="s">
        <v>1617</v>
      </c>
      <c r="E19" s="35" t="s">
        <v>1616</v>
      </c>
      <c r="F19" s="70">
        <v>10109</v>
      </c>
      <c r="G19" s="35" t="s">
        <v>591</v>
      </c>
    </row>
    <row r="20" spans="1:7" ht="12.75">
      <c r="A20" t="s">
        <v>1647</v>
      </c>
      <c r="B20" t="s">
        <v>746</v>
      </c>
      <c r="C20" s="35" t="s">
        <v>747</v>
      </c>
      <c r="D20" s="35" t="s">
        <v>1607</v>
      </c>
      <c r="E20" s="35" t="s">
        <v>747</v>
      </c>
      <c r="F20" s="70">
        <v>10776</v>
      </c>
      <c r="G20" s="35" t="s">
        <v>592</v>
      </c>
    </row>
    <row r="21" spans="1:7" ht="12.75">
      <c r="A21" t="s">
        <v>1645</v>
      </c>
      <c r="B21" t="s">
        <v>194</v>
      </c>
      <c r="C21" s="35" t="s">
        <v>1551</v>
      </c>
      <c r="D21" s="35" t="s">
        <v>773</v>
      </c>
      <c r="E21" s="35" t="s">
        <v>1551</v>
      </c>
      <c r="F21" s="70">
        <v>10232039</v>
      </c>
      <c r="G21" s="71"/>
    </row>
    <row r="22" spans="1:7" ht="12.75">
      <c r="A22" t="s">
        <v>1651</v>
      </c>
      <c r="B22" t="s">
        <v>755</v>
      </c>
      <c r="C22" s="35" t="s">
        <v>756</v>
      </c>
      <c r="D22" s="35" t="s">
        <v>750</v>
      </c>
      <c r="E22" s="35" t="s">
        <v>756</v>
      </c>
      <c r="F22" s="70">
        <v>10800</v>
      </c>
      <c r="G22" s="35" t="s">
        <v>511</v>
      </c>
    </row>
    <row r="23" spans="1:7" ht="12.75">
      <c r="A23" t="s">
        <v>1652</v>
      </c>
      <c r="B23" t="s">
        <v>657</v>
      </c>
      <c r="C23" s="35" t="s">
        <v>658</v>
      </c>
      <c r="D23" s="35" t="s">
        <v>765</v>
      </c>
      <c r="E23" s="35" t="s">
        <v>659</v>
      </c>
      <c r="F23" s="70">
        <v>25906185</v>
      </c>
      <c r="G23" s="71"/>
    </row>
    <row r="24" spans="1:7" ht="12.75">
      <c r="A24" t="s">
        <v>1649</v>
      </c>
      <c r="B24" t="s">
        <v>195</v>
      </c>
      <c r="C24" s="35" t="s">
        <v>751</v>
      </c>
      <c r="D24" s="35" t="s">
        <v>750</v>
      </c>
      <c r="E24" s="35" t="s">
        <v>751</v>
      </c>
      <c r="F24" s="70">
        <v>10814</v>
      </c>
      <c r="G24" s="71"/>
    </row>
    <row r="25" spans="1:7" ht="12.75">
      <c r="A25" t="s">
        <v>1653</v>
      </c>
      <c r="B25" t="s">
        <v>196</v>
      </c>
      <c r="C25" s="35" t="s">
        <v>757</v>
      </c>
      <c r="D25" s="35" t="s">
        <v>750</v>
      </c>
      <c r="E25" s="35" t="s">
        <v>757</v>
      </c>
      <c r="F25" s="70">
        <v>14522</v>
      </c>
      <c r="G25" s="71"/>
    </row>
    <row r="26" spans="1:7" ht="12.75">
      <c r="A26" t="s">
        <v>1654</v>
      </c>
      <c r="B26" t="s">
        <v>758</v>
      </c>
      <c r="C26" s="35" t="s">
        <v>759</v>
      </c>
      <c r="D26" s="35" t="s">
        <v>760</v>
      </c>
      <c r="E26" s="35" t="s">
        <v>759</v>
      </c>
      <c r="F26" s="70">
        <v>10111</v>
      </c>
      <c r="G26" s="71"/>
    </row>
    <row r="27" spans="1:7" ht="12.75">
      <c r="A27" t="s">
        <v>1657</v>
      </c>
      <c r="B27" t="s">
        <v>766</v>
      </c>
      <c r="C27" s="35" t="s">
        <v>767</v>
      </c>
      <c r="D27" s="35" t="s">
        <v>1610</v>
      </c>
      <c r="E27" s="35" t="s">
        <v>767</v>
      </c>
      <c r="F27" s="70">
        <v>197286</v>
      </c>
      <c r="G27" s="72" t="s">
        <v>1923</v>
      </c>
    </row>
    <row r="28" spans="1:7" ht="12.75">
      <c r="A28" t="s">
        <v>1641</v>
      </c>
      <c r="B28" t="s">
        <v>734</v>
      </c>
      <c r="C28" s="35" t="s">
        <v>735</v>
      </c>
      <c r="D28" s="35" t="s">
        <v>724</v>
      </c>
      <c r="E28" s="35" t="s">
        <v>735</v>
      </c>
      <c r="F28" s="70">
        <v>10856</v>
      </c>
      <c r="G28" s="71"/>
    </row>
    <row r="29" spans="1:7" ht="12.75">
      <c r="A29" t="s">
        <v>1661</v>
      </c>
      <c r="B29" t="s">
        <v>774</v>
      </c>
      <c r="C29" s="35" t="s">
        <v>775</v>
      </c>
      <c r="D29" s="35" t="s">
        <v>741</v>
      </c>
      <c r="E29" s="35" t="s">
        <v>775</v>
      </c>
      <c r="F29" s="70">
        <v>10112</v>
      </c>
      <c r="G29" s="71"/>
    </row>
    <row r="30" spans="1:7" ht="12.75">
      <c r="A30" t="s">
        <v>1655</v>
      </c>
      <c r="B30" t="s">
        <v>761</v>
      </c>
      <c r="C30" s="35" t="s">
        <v>762</v>
      </c>
      <c r="D30" s="35" t="s">
        <v>724</v>
      </c>
      <c r="E30" s="35" t="s">
        <v>762</v>
      </c>
      <c r="F30" s="70">
        <v>13105</v>
      </c>
      <c r="G30" s="71"/>
    </row>
    <row r="31" spans="1:7" ht="12.75">
      <c r="A31" t="s">
        <v>1646</v>
      </c>
      <c r="B31" t="s">
        <v>742</v>
      </c>
      <c r="C31" s="35" t="s">
        <v>743</v>
      </c>
      <c r="D31" s="35" t="s">
        <v>724</v>
      </c>
      <c r="E31" s="35" t="s">
        <v>743</v>
      </c>
      <c r="F31" s="70">
        <v>10113</v>
      </c>
      <c r="G31" s="72" t="s">
        <v>1924</v>
      </c>
    </row>
    <row r="32" spans="1:7" ht="12.75">
      <c r="A32" t="s">
        <v>1663</v>
      </c>
      <c r="B32" t="s">
        <v>702</v>
      </c>
      <c r="C32" s="35" t="s">
        <v>1527</v>
      </c>
      <c r="D32" s="35" t="s">
        <v>778</v>
      </c>
      <c r="E32" s="35" t="s">
        <v>674</v>
      </c>
      <c r="F32" s="70">
        <v>10028</v>
      </c>
      <c r="G32" s="35" t="s">
        <v>514</v>
      </c>
    </row>
    <row r="33" spans="1:7" ht="12.75">
      <c r="A33" t="s">
        <v>1662</v>
      </c>
      <c r="B33" t="s">
        <v>776</v>
      </c>
      <c r="C33" s="35" t="s">
        <v>777</v>
      </c>
      <c r="D33" s="35" t="s">
        <v>745</v>
      </c>
      <c r="E33" s="35" t="s">
        <v>777</v>
      </c>
      <c r="F33" s="70">
        <v>11208</v>
      </c>
      <c r="G33" s="71"/>
    </row>
    <row r="34" spans="1:7" ht="12.75">
      <c r="A34" t="s">
        <v>1660</v>
      </c>
      <c r="B34" t="s">
        <v>705</v>
      </c>
      <c r="C34" s="35" t="s">
        <v>691</v>
      </c>
      <c r="D34" s="35" t="s">
        <v>754</v>
      </c>
      <c r="E34" s="35" t="s">
        <v>691</v>
      </c>
      <c r="F34" s="70">
        <v>10009</v>
      </c>
      <c r="G34" s="35" t="s">
        <v>513</v>
      </c>
    </row>
    <row r="35" spans="1:7" ht="12.75">
      <c r="A35" t="s">
        <v>1665</v>
      </c>
      <c r="B35" t="s">
        <v>703</v>
      </c>
      <c r="C35" s="35" t="s">
        <v>710</v>
      </c>
      <c r="D35" s="35" t="s">
        <v>197</v>
      </c>
      <c r="E35" s="35" t="s">
        <v>675</v>
      </c>
      <c r="F35" s="70">
        <v>10010</v>
      </c>
      <c r="G35" s="35" t="s">
        <v>516</v>
      </c>
    </row>
    <row r="36" spans="1:7" ht="12.75">
      <c r="A36" t="s">
        <v>1664</v>
      </c>
      <c r="B36" t="s">
        <v>779</v>
      </c>
      <c r="C36" s="35" t="s">
        <v>780</v>
      </c>
      <c r="D36" s="35" t="s">
        <v>741</v>
      </c>
      <c r="E36" s="35" t="s">
        <v>780</v>
      </c>
      <c r="F36" s="70">
        <v>10934</v>
      </c>
      <c r="G36" s="35" t="s">
        <v>515</v>
      </c>
    </row>
    <row r="37" spans="1:7" ht="12.75">
      <c r="A37" t="s">
        <v>1691</v>
      </c>
      <c r="B37" t="s">
        <v>198</v>
      </c>
      <c r="C37" s="35" t="s">
        <v>821</v>
      </c>
      <c r="D37" s="35" t="s">
        <v>724</v>
      </c>
      <c r="E37" s="35" t="s">
        <v>821</v>
      </c>
      <c r="F37" s="70">
        <v>190897</v>
      </c>
      <c r="G37" s="71"/>
    </row>
    <row r="38" spans="1:7" ht="12.75">
      <c r="A38" t="s">
        <v>1643</v>
      </c>
      <c r="B38" t="s">
        <v>199</v>
      </c>
      <c r="C38" s="35" t="s">
        <v>738</v>
      </c>
      <c r="D38" s="35" t="s">
        <v>712</v>
      </c>
      <c r="E38" s="35" t="s">
        <v>738</v>
      </c>
      <c r="F38" s="70">
        <v>10937</v>
      </c>
      <c r="G38" s="71" t="s">
        <v>1887</v>
      </c>
    </row>
    <row r="39" spans="1:7" ht="12.75">
      <c r="A39" t="s">
        <v>1670</v>
      </c>
      <c r="B39" t="s">
        <v>786</v>
      </c>
      <c r="C39" s="35" t="s">
        <v>787</v>
      </c>
      <c r="D39" s="35" t="s">
        <v>788</v>
      </c>
      <c r="E39" s="35" t="s">
        <v>787</v>
      </c>
      <c r="F39" s="70">
        <v>10012</v>
      </c>
      <c r="G39" s="35" t="s">
        <v>517</v>
      </c>
    </row>
    <row r="40" spans="1:7" ht="12.75">
      <c r="A40" t="s">
        <v>1699</v>
      </c>
      <c r="B40" t="s">
        <v>832</v>
      </c>
      <c r="C40" s="35" t="s">
        <v>833</v>
      </c>
      <c r="D40" s="35" t="s">
        <v>834</v>
      </c>
      <c r="E40" s="35" t="s">
        <v>833</v>
      </c>
      <c r="F40" s="70">
        <v>10014</v>
      </c>
      <c r="G40" s="35" t="s">
        <v>520</v>
      </c>
    </row>
    <row r="41" spans="1:7" ht="12.75">
      <c r="A41" t="s">
        <v>1674</v>
      </c>
      <c r="B41" t="s">
        <v>794</v>
      </c>
      <c r="C41" s="35" t="s">
        <v>795</v>
      </c>
      <c r="D41" s="35" t="s">
        <v>796</v>
      </c>
      <c r="E41" s="35" t="s">
        <v>795</v>
      </c>
      <c r="F41" s="70">
        <v>10118</v>
      </c>
      <c r="G41" s="71"/>
    </row>
    <row r="42" spans="1:7" ht="12.75">
      <c r="A42" t="s">
        <v>1667</v>
      </c>
      <c r="B42" t="s">
        <v>704</v>
      </c>
      <c r="C42" s="35" t="s">
        <v>1533</v>
      </c>
      <c r="D42" s="35" t="s">
        <v>783</v>
      </c>
      <c r="E42" s="35" t="s">
        <v>1533</v>
      </c>
      <c r="F42" s="70">
        <v>10122</v>
      </c>
      <c r="G42" s="35" t="s">
        <v>593</v>
      </c>
    </row>
    <row r="43" spans="1:7" ht="12.75">
      <c r="A43" t="s">
        <v>1672</v>
      </c>
      <c r="B43" t="s">
        <v>791</v>
      </c>
      <c r="C43" s="35" t="s">
        <v>792</v>
      </c>
      <c r="D43" s="35" t="s">
        <v>200</v>
      </c>
      <c r="E43" s="35" t="s">
        <v>792</v>
      </c>
      <c r="F43" s="70">
        <v>10120</v>
      </c>
      <c r="G43" s="71" t="s">
        <v>1888</v>
      </c>
    </row>
    <row r="44" spans="1:7" ht="12.75">
      <c r="A44" t="s">
        <v>1671</v>
      </c>
      <c r="B44" t="s">
        <v>789</v>
      </c>
      <c r="C44" s="35" t="s">
        <v>790</v>
      </c>
      <c r="D44" s="35" t="s">
        <v>724</v>
      </c>
      <c r="E44" s="35" t="s">
        <v>790</v>
      </c>
      <c r="F44" s="70">
        <v>10979</v>
      </c>
      <c r="G44" s="71"/>
    </row>
    <row r="45" spans="1:7" ht="12.75">
      <c r="A45" t="s">
        <v>1679</v>
      </c>
      <c r="B45" t="s">
        <v>201</v>
      </c>
      <c r="C45" s="35" t="s">
        <v>1552</v>
      </c>
      <c r="D45" s="35" t="s">
        <v>726</v>
      </c>
      <c r="E45" s="35" t="s">
        <v>1552</v>
      </c>
      <c r="F45" s="70">
        <v>2511653</v>
      </c>
      <c r="G45" s="71"/>
    </row>
    <row r="46" spans="1:7" ht="12.75">
      <c r="A46" t="s">
        <v>1675</v>
      </c>
      <c r="B46" t="s">
        <v>202</v>
      </c>
      <c r="C46" s="35" t="s">
        <v>797</v>
      </c>
      <c r="D46" s="35" t="s">
        <v>1607</v>
      </c>
      <c r="E46" s="35" t="s">
        <v>797</v>
      </c>
      <c r="F46" s="70">
        <v>51346</v>
      </c>
      <c r="G46" s="35" t="s">
        <v>594</v>
      </c>
    </row>
    <row r="47" spans="1:7" ht="12.75">
      <c r="A47" t="s">
        <v>1680</v>
      </c>
      <c r="B47" t="s">
        <v>801</v>
      </c>
      <c r="C47" s="35" t="s">
        <v>802</v>
      </c>
      <c r="D47" s="35" t="s">
        <v>803</v>
      </c>
      <c r="E47" s="35" t="s">
        <v>676</v>
      </c>
      <c r="F47" s="70">
        <v>10017</v>
      </c>
      <c r="G47" s="71"/>
    </row>
    <row r="48" spans="1:7" ht="12.75">
      <c r="A48" t="s">
        <v>203</v>
      </c>
      <c r="B48" t="s">
        <v>204</v>
      </c>
      <c r="C48" s="35" t="s">
        <v>1553</v>
      </c>
      <c r="D48" s="35" t="s">
        <v>788</v>
      </c>
      <c r="E48" s="35" t="s">
        <v>1553</v>
      </c>
      <c r="F48" s="70">
        <v>201098</v>
      </c>
      <c r="G48" s="71"/>
    </row>
    <row r="49" spans="1:7" ht="12.75">
      <c r="A49" t="s">
        <v>1666</v>
      </c>
      <c r="B49" t="s">
        <v>781</v>
      </c>
      <c r="C49" s="35" t="s">
        <v>782</v>
      </c>
      <c r="D49" s="35" t="s">
        <v>724</v>
      </c>
      <c r="E49" s="35" t="s">
        <v>782</v>
      </c>
      <c r="F49" s="70">
        <v>11006</v>
      </c>
      <c r="G49" s="71"/>
    </row>
    <row r="50" spans="1:7" ht="12.75">
      <c r="A50" t="s">
        <v>1681</v>
      </c>
      <c r="B50" t="s">
        <v>205</v>
      </c>
      <c r="C50" s="35" t="s">
        <v>1554</v>
      </c>
      <c r="D50" s="35" t="s">
        <v>724</v>
      </c>
      <c r="E50" s="35" t="s">
        <v>1554</v>
      </c>
      <c r="F50" s="70">
        <v>1693794</v>
      </c>
      <c r="G50" s="71"/>
    </row>
    <row r="51" spans="1:7" ht="12.75">
      <c r="A51" t="s">
        <v>1682</v>
      </c>
      <c r="B51" t="s">
        <v>206</v>
      </c>
      <c r="C51" s="35" t="s">
        <v>804</v>
      </c>
      <c r="D51" s="35" t="s">
        <v>724</v>
      </c>
      <c r="E51" s="35" t="s">
        <v>804</v>
      </c>
      <c r="F51" s="70">
        <v>218073</v>
      </c>
      <c r="G51" s="71"/>
    </row>
    <row r="52" spans="1:7" ht="12.75">
      <c r="A52" t="s">
        <v>1</v>
      </c>
      <c r="B52" t="s">
        <v>2</v>
      </c>
      <c r="C52" s="35" t="s">
        <v>3</v>
      </c>
      <c r="D52" s="35" t="s">
        <v>783</v>
      </c>
      <c r="E52" s="35" t="s">
        <v>3</v>
      </c>
      <c r="F52" s="70">
        <v>11024</v>
      </c>
      <c r="G52" s="71" t="s">
        <v>1925</v>
      </c>
    </row>
    <row r="53" spans="1:7" ht="12.75">
      <c r="A53" t="s">
        <v>1678</v>
      </c>
      <c r="B53" t="s">
        <v>207</v>
      </c>
      <c r="C53" s="35" t="s">
        <v>800</v>
      </c>
      <c r="D53" s="35" t="s">
        <v>200</v>
      </c>
      <c r="E53" s="35" t="s">
        <v>800</v>
      </c>
      <c r="F53" s="70">
        <v>10124</v>
      </c>
      <c r="G53" s="35" t="s">
        <v>595</v>
      </c>
    </row>
    <row r="54" spans="1:7" ht="12.75">
      <c r="A54" t="s">
        <v>208</v>
      </c>
      <c r="B54" t="s">
        <v>209</v>
      </c>
      <c r="C54" s="35" t="s">
        <v>1528</v>
      </c>
      <c r="D54" s="35" t="s">
        <v>210</v>
      </c>
      <c r="E54" s="35" t="s">
        <v>1528</v>
      </c>
      <c r="F54" s="70">
        <v>10125</v>
      </c>
      <c r="G54" s="35" t="s">
        <v>521</v>
      </c>
    </row>
    <row r="55" spans="1:7" ht="12.75">
      <c r="A55" t="s">
        <v>1683</v>
      </c>
      <c r="B55" t="s">
        <v>805</v>
      </c>
      <c r="C55" s="35" t="s">
        <v>806</v>
      </c>
      <c r="D55" s="35" t="s">
        <v>750</v>
      </c>
      <c r="E55" s="35" t="s">
        <v>806</v>
      </c>
      <c r="F55" s="70">
        <v>10019</v>
      </c>
      <c r="G55" s="35" t="s">
        <v>518</v>
      </c>
    </row>
    <row r="56" spans="1:7" ht="12.75">
      <c r="A56" t="s">
        <v>1696</v>
      </c>
      <c r="B56" t="s">
        <v>827</v>
      </c>
      <c r="C56" s="35" t="s">
        <v>828</v>
      </c>
      <c r="D56" s="35" t="s">
        <v>796</v>
      </c>
      <c r="E56" s="35" t="s">
        <v>828</v>
      </c>
      <c r="F56" s="70">
        <v>11075</v>
      </c>
      <c r="G56" s="71"/>
    </row>
    <row r="57" spans="1:7" ht="12.75">
      <c r="A57" t="s">
        <v>1690</v>
      </c>
      <c r="B57" t="s">
        <v>819</v>
      </c>
      <c r="C57" s="35" t="s">
        <v>820</v>
      </c>
      <c r="D57" s="35" t="s">
        <v>711</v>
      </c>
      <c r="E57" s="35" t="s">
        <v>820</v>
      </c>
      <c r="F57" s="70">
        <v>11080</v>
      </c>
      <c r="G57" s="71"/>
    </row>
    <row r="58" spans="1:7" ht="12.75">
      <c r="A58" t="s">
        <v>211</v>
      </c>
      <c r="B58" t="s">
        <v>212</v>
      </c>
      <c r="C58" s="35" t="s">
        <v>1668</v>
      </c>
      <c r="D58" s="35" t="s">
        <v>788</v>
      </c>
      <c r="E58" s="35" t="s">
        <v>1668</v>
      </c>
      <c r="F58" s="70">
        <v>109595</v>
      </c>
      <c r="G58" s="71" t="s">
        <v>1926</v>
      </c>
    </row>
    <row r="59" spans="1:7" ht="12.75">
      <c r="A59" t="s">
        <v>1669</v>
      </c>
      <c r="B59" t="s">
        <v>784</v>
      </c>
      <c r="C59" s="35" t="s">
        <v>785</v>
      </c>
      <c r="D59" s="35" t="s">
        <v>724</v>
      </c>
      <c r="E59" s="35" t="s">
        <v>785</v>
      </c>
      <c r="F59" s="70">
        <v>10127</v>
      </c>
      <c r="G59" s="71"/>
    </row>
    <row r="60" spans="1:7" ht="12.75">
      <c r="A60" t="s">
        <v>1706</v>
      </c>
      <c r="B60" t="s">
        <v>847</v>
      </c>
      <c r="C60" s="35" t="s">
        <v>848</v>
      </c>
      <c r="D60" s="35" t="s">
        <v>741</v>
      </c>
      <c r="E60" s="35" t="s">
        <v>848</v>
      </c>
      <c r="F60" s="70">
        <v>10128</v>
      </c>
      <c r="G60" s="35" t="s">
        <v>523</v>
      </c>
    </row>
    <row r="61" spans="1:7" ht="12.75">
      <c r="A61" t="s">
        <v>1693</v>
      </c>
      <c r="B61" t="s">
        <v>213</v>
      </c>
      <c r="C61" s="35" t="s">
        <v>1555</v>
      </c>
      <c r="D61" s="35" t="s">
        <v>1019</v>
      </c>
      <c r="E61" s="35" t="s">
        <v>1555</v>
      </c>
      <c r="F61" s="70">
        <v>104136</v>
      </c>
      <c r="G61" s="71" t="s">
        <v>1889</v>
      </c>
    </row>
    <row r="62" spans="1:7" ht="12.75">
      <c r="A62" t="s">
        <v>1692</v>
      </c>
      <c r="B62" t="s">
        <v>822</v>
      </c>
      <c r="C62" s="35" t="s">
        <v>823</v>
      </c>
      <c r="D62" s="35" t="s">
        <v>824</v>
      </c>
      <c r="E62" s="35" t="s">
        <v>823</v>
      </c>
      <c r="F62" s="70">
        <v>10129</v>
      </c>
      <c r="G62" s="71"/>
    </row>
    <row r="63" spans="1:7" ht="12.75">
      <c r="A63" t="s">
        <v>1695</v>
      </c>
      <c r="B63" t="s">
        <v>1519</v>
      </c>
      <c r="C63" s="35" t="s">
        <v>1519</v>
      </c>
      <c r="D63" s="35" t="s">
        <v>803</v>
      </c>
      <c r="E63" s="35" t="s">
        <v>677</v>
      </c>
      <c r="F63" s="70">
        <v>10022</v>
      </c>
      <c r="G63" s="35" t="s">
        <v>519</v>
      </c>
    </row>
    <row r="64" spans="1:7" ht="12.75">
      <c r="A64" t="s">
        <v>1700</v>
      </c>
      <c r="B64" t="s">
        <v>214</v>
      </c>
      <c r="C64" s="35" t="s">
        <v>836</v>
      </c>
      <c r="D64" s="35" t="s">
        <v>837</v>
      </c>
      <c r="E64" s="35" t="s">
        <v>836</v>
      </c>
      <c r="F64" s="70">
        <v>11108</v>
      </c>
      <c r="G64" s="71"/>
    </row>
    <row r="65" spans="1:7" ht="12.75">
      <c r="A65" t="s">
        <v>1708</v>
      </c>
      <c r="B65" t="s">
        <v>215</v>
      </c>
      <c r="C65" s="35" t="s">
        <v>1556</v>
      </c>
      <c r="D65" s="35" t="s">
        <v>726</v>
      </c>
      <c r="E65" s="35" t="s">
        <v>1556</v>
      </c>
      <c r="F65" s="70">
        <v>111163</v>
      </c>
      <c r="G65" s="71"/>
    </row>
    <row r="66" spans="1:7" ht="12.75">
      <c r="A66" t="s">
        <v>1697</v>
      </c>
      <c r="B66" t="s">
        <v>829</v>
      </c>
      <c r="C66" s="35" t="s">
        <v>830</v>
      </c>
      <c r="D66" s="35" t="s">
        <v>741</v>
      </c>
      <c r="E66" s="35" t="s">
        <v>830</v>
      </c>
      <c r="F66" s="70">
        <v>11119</v>
      </c>
      <c r="G66" s="71"/>
    </row>
    <row r="67" spans="1:7" ht="12.75">
      <c r="A67" t="s">
        <v>1707</v>
      </c>
      <c r="B67" t="s">
        <v>849</v>
      </c>
      <c r="C67" s="35" t="s">
        <v>850</v>
      </c>
      <c r="D67" s="35" t="s">
        <v>851</v>
      </c>
      <c r="E67" s="35" t="s">
        <v>850</v>
      </c>
      <c r="F67" s="70">
        <v>26958</v>
      </c>
      <c r="G67" s="35" t="s">
        <v>524</v>
      </c>
    </row>
    <row r="68" spans="1:7" ht="12.75">
      <c r="A68" t="s">
        <v>1685</v>
      </c>
      <c r="B68" t="s">
        <v>809</v>
      </c>
      <c r="C68" s="35" t="s">
        <v>810</v>
      </c>
      <c r="D68" s="35" t="s">
        <v>724</v>
      </c>
      <c r="E68" s="35" t="s">
        <v>810</v>
      </c>
      <c r="F68" s="70">
        <v>152827</v>
      </c>
      <c r="G68" s="71"/>
    </row>
    <row r="69" spans="1:7" ht="12.75">
      <c r="A69" t="s">
        <v>1686</v>
      </c>
      <c r="B69" t="s">
        <v>811</v>
      </c>
      <c r="C69" s="35" t="s">
        <v>812</v>
      </c>
      <c r="D69" s="35" t="s">
        <v>724</v>
      </c>
      <c r="E69" s="35" t="s">
        <v>812</v>
      </c>
      <c r="F69" s="70">
        <v>104481</v>
      </c>
      <c r="G69" s="71"/>
    </row>
    <row r="70" spans="1:7" ht="12.75">
      <c r="A70" t="s">
        <v>1687</v>
      </c>
      <c r="B70" t="s">
        <v>813</v>
      </c>
      <c r="C70" s="35" t="s">
        <v>814</v>
      </c>
      <c r="D70" s="35" t="s">
        <v>724</v>
      </c>
      <c r="E70" s="35" t="s">
        <v>814</v>
      </c>
      <c r="F70" s="70">
        <v>11830</v>
      </c>
      <c r="G70" s="71"/>
    </row>
    <row r="71" spans="1:7" ht="12.75">
      <c r="A71" t="s">
        <v>1688</v>
      </c>
      <c r="B71" t="s">
        <v>815</v>
      </c>
      <c r="C71" s="35" t="s">
        <v>816</v>
      </c>
      <c r="D71" s="35" t="s">
        <v>724</v>
      </c>
      <c r="E71" s="35" t="s">
        <v>816</v>
      </c>
      <c r="F71" s="70">
        <v>112074</v>
      </c>
      <c r="G71" s="71"/>
    </row>
    <row r="72" spans="1:7" ht="12.75">
      <c r="A72" t="s">
        <v>1677</v>
      </c>
      <c r="B72" t="s">
        <v>641</v>
      </c>
      <c r="C72" s="35" t="s">
        <v>1557</v>
      </c>
      <c r="D72" s="35" t="s">
        <v>741</v>
      </c>
      <c r="E72" s="35" t="s">
        <v>1557</v>
      </c>
      <c r="F72" s="70">
        <v>10168</v>
      </c>
      <c r="G72" s="71"/>
    </row>
    <row r="73" spans="1:7" ht="12.75">
      <c r="A73" t="s">
        <v>1698</v>
      </c>
      <c r="B73" t="s">
        <v>216</v>
      </c>
      <c r="C73" s="35" t="s">
        <v>831</v>
      </c>
      <c r="D73" s="35" t="s">
        <v>1610</v>
      </c>
      <c r="E73" s="35" t="s">
        <v>831</v>
      </c>
      <c r="F73" s="70">
        <v>11131</v>
      </c>
      <c r="G73" s="71"/>
    </row>
    <row r="74" spans="1:7" ht="12.75">
      <c r="A74" t="s">
        <v>1689</v>
      </c>
      <c r="B74" t="s">
        <v>817</v>
      </c>
      <c r="C74" s="35" t="s">
        <v>818</v>
      </c>
      <c r="D74" s="35" t="s">
        <v>724</v>
      </c>
      <c r="E74" s="35" t="s">
        <v>818</v>
      </c>
      <c r="F74" s="70">
        <v>31082</v>
      </c>
      <c r="G74" s="71"/>
    </row>
    <row r="75" spans="1:7" ht="12.75">
      <c r="A75" t="s">
        <v>1704</v>
      </c>
      <c r="B75" t="s">
        <v>844</v>
      </c>
      <c r="C75" s="35" t="s">
        <v>1529</v>
      </c>
      <c r="D75" s="35" t="s">
        <v>845</v>
      </c>
      <c r="E75" s="35" t="s">
        <v>678</v>
      </c>
      <c r="F75" s="70">
        <v>10025</v>
      </c>
      <c r="G75" s="35" t="s">
        <v>522</v>
      </c>
    </row>
    <row r="76" spans="1:7" ht="12.75">
      <c r="A76" t="s">
        <v>217</v>
      </c>
      <c r="B76" t="s">
        <v>218</v>
      </c>
      <c r="C76" s="35" t="s">
        <v>835</v>
      </c>
      <c r="D76" s="35" t="s">
        <v>724</v>
      </c>
      <c r="E76" s="35" t="s">
        <v>835</v>
      </c>
      <c r="F76" s="70">
        <v>11153</v>
      </c>
      <c r="G76" s="71" t="s">
        <v>1890</v>
      </c>
    </row>
    <row r="77" spans="1:7" ht="12.75">
      <c r="A77" t="s">
        <v>1705</v>
      </c>
      <c r="B77" t="s">
        <v>846</v>
      </c>
      <c r="C77" s="35" t="s">
        <v>846</v>
      </c>
      <c r="D77" s="35" t="s">
        <v>219</v>
      </c>
      <c r="E77" s="35" t="s">
        <v>846</v>
      </c>
      <c r="F77" s="70">
        <v>11002</v>
      </c>
      <c r="G77" s="71"/>
    </row>
    <row r="78" spans="1:7" ht="12.75">
      <c r="A78" t="s">
        <v>1703</v>
      </c>
      <c r="B78" t="s">
        <v>842</v>
      </c>
      <c r="C78" s="35" t="s">
        <v>843</v>
      </c>
      <c r="D78" s="35" t="s">
        <v>724</v>
      </c>
      <c r="E78" s="35" t="s">
        <v>843</v>
      </c>
      <c r="F78" s="70">
        <v>11174</v>
      </c>
      <c r="G78" s="71"/>
    </row>
    <row r="79" spans="1:7" ht="12.75">
      <c r="A79" t="s">
        <v>1673</v>
      </c>
      <c r="B79" t="s">
        <v>220</v>
      </c>
      <c r="C79" s="35" t="s">
        <v>793</v>
      </c>
      <c r="D79" s="35" t="s">
        <v>760</v>
      </c>
      <c r="E79" s="35" t="s">
        <v>793</v>
      </c>
      <c r="F79" s="70">
        <v>11175</v>
      </c>
      <c r="G79" s="71"/>
    </row>
    <row r="80" spans="1:7" ht="12.75">
      <c r="A80" t="s">
        <v>1701</v>
      </c>
      <c r="B80" t="s">
        <v>838</v>
      </c>
      <c r="C80" s="35" t="s">
        <v>839</v>
      </c>
      <c r="D80" s="35" t="s">
        <v>712</v>
      </c>
      <c r="E80" s="35" t="s">
        <v>839</v>
      </c>
      <c r="F80" s="70">
        <v>104405</v>
      </c>
      <c r="G80" s="71" t="s">
        <v>1891</v>
      </c>
    </row>
    <row r="81" spans="1:7" ht="12.75">
      <c r="A81" t="s">
        <v>1694</v>
      </c>
      <c r="B81" t="s">
        <v>825</v>
      </c>
      <c r="C81" s="35" t="s">
        <v>826</v>
      </c>
      <c r="D81" s="35" t="s">
        <v>200</v>
      </c>
      <c r="E81" s="35" t="s">
        <v>826</v>
      </c>
      <c r="F81" s="70">
        <v>11178</v>
      </c>
      <c r="G81" s="71" t="s">
        <v>1927</v>
      </c>
    </row>
    <row r="82" spans="1:7" ht="12.75">
      <c r="A82" t="s">
        <v>1702</v>
      </c>
      <c r="B82" t="s">
        <v>840</v>
      </c>
      <c r="C82" s="35" t="s">
        <v>841</v>
      </c>
      <c r="D82" s="35" t="s">
        <v>765</v>
      </c>
      <c r="E82" s="35" t="s">
        <v>841</v>
      </c>
      <c r="F82" s="70">
        <v>10140</v>
      </c>
      <c r="G82" s="71"/>
    </row>
    <row r="83" spans="1:7" ht="12.75">
      <c r="A83" t="s">
        <v>1676</v>
      </c>
      <c r="B83" t="s">
        <v>798</v>
      </c>
      <c r="C83" s="35" t="s">
        <v>799</v>
      </c>
      <c r="D83" s="35" t="s">
        <v>200</v>
      </c>
      <c r="E83" s="35" t="s">
        <v>799</v>
      </c>
      <c r="F83" s="70">
        <v>10142</v>
      </c>
      <c r="G83" s="71" t="s">
        <v>1928</v>
      </c>
    </row>
    <row r="84" spans="1:7" ht="12.75">
      <c r="A84" t="s">
        <v>1684</v>
      </c>
      <c r="B84" t="s">
        <v>807</v>
      </c>
      <c r="C84" s="35" t="s">
        <v>808</v>
      </c>
      <c r="D84" s="35" t="s">
        <v>1609</v>
      </c>
      <c r="E84" s="35" t="s">
        <v>808</v>
      </c>
      <c r="F84" s="70">
        <v>14379</v>
      </c>
      <c r="G84" s="71"/>
    </row>
    <row r="85" spans="1:7" ht="12.75">
      <c r="A85" t="s">
        <v>1710</v>
      </c>
      <c r="B85" t="s">
        <v>852</v>
      </c>
      <c r="C85" s="35" t="s">
        <v>853</v>
      </c>
      <c r="D85" s="35" t="s">
        <v>803</v>
      </c>
      <c r="E85" s="35" t="s">
        <v>853</v>
      </c>
      <c r="F85" s="70">
        <v>191661</v>
      </c>
      <c r="G85" s="71"/>
    </row>
    <row r="86" spans="1:7" ht="12.75">
      <c r="A86" t="s">
        <v>1717</v>
      </c>
      <c r="B86" t="s">
        <v>221</v>
      </c>
      <c r="C86" s="35" t="s">
        <v>863</v>
      </c>
      <c r="D86" s="35" t="s">
        <v>222</v>
      </c>
      <c r="E86" s="35" t="s">
        <v>863</v>
      </c>
      <c r="F86" s="70">
        <v>11411</v>
      </c>
      <c r="G86" s="71"/>
    </row>
    <row r="87" spans="1:7" ht="12.75">
      <c r="A87" t="s">
        <v>1713</v>
      </c>
      <c r="B87" t="s">
        <v>858</v>
      </c>
      <c r="C87" s="35" t="s">
        <v>859</v>
      </c>
      <c r="D87" s="35" t="s">
        <v>1610</v>
      </c>
      <c r="E87" s="35" t="s">
        <v>859</v>
      </c>
      <c r="F87" s="70">
        <v>11211</v>
      </c>
      <c r="G87" s="71"/>
    </row>
    <row r="88" spans="1:7" ht="12.75">
      <c r="A88" t="s">
        <v>1715</v>
      </c>
      <c r="B88" t="s">
        <v>223</v>
      </c>
      <c r="C88" s="35" t="s">
        <v>1558</v>
      </c>
      <c r="D88" s="35" t="s">
        <v>222</v>
      </c>
      <c r="E88" s="35" t="s">
        <v>1558</v>
      </c>
      <c r="F88" s="70">
        <v>2480185</v>
      </c>
      <c r="G88" s="71"/>
    </row>
    <row r="89" spans="1:7" ht="12.75">
      <c r="A89" t="s">
        <v>1718</v>
      </c>
      <c r="B89" t="s">
        <v>1618</v>
      </c>
      <c r="C89" s="35" t="s">
        <v>1619</v>
      </c>
      <c r="D89" s="35" t="s">
        <v>765</v>
      </c>
      <c r="E89" s="35" t="s">
        <v>1619</v>
      </c>
      <c r="F89" s="70">
        <v>28067095</v>
      </c>
      <c r="G89" s="71"/>
    </row>
    <row r="90" spans="1:7" ht="12.75">
      <c r="A90" t="s">
        <v>1724</v>
      </c>
      <c r="B90" t="s">
        <v>872</v>
      </c>
      <c r="C90" s="35" t="s">
        <v>873</v>
      </c>
      <c r="D90" s="35" t="s">
        <v>711</v>
      </c>
      <c r="E90" s="35" t="s">
        <v>873</v>
      </c>
      <c r="F90" s="70">
        <v>54426</v>
      </c>
      <c r="G90" s="71"/>
    </row>
    <row r="91" spans="1:7" ht="12.75">
      <c r="A91" t="s">
        <v>1728</v>
      </c>
      <c r="B91" t="s">
        <v>224</v>
      </c>
      <c r="C91" s="35" t="s">
        <v>878</v>
      </c>
      <c r="D91" s="35" t="s">
        <v>1610</v>
      </c>
      <c r="E91" s="35" t="s">
        <v>878</v>
      </c>
      <c r="F91" s="70">
        <v>11217</v>
      </c>
      <c r="G91" s="71"/>
    </row>
    <row r="92" spans="1:7" ht="12.75">
      <c r="A92" t="s">
        <v>1736</v>
      </c>
      <c r="B92" t="s">
        <v>894</v>
      </c>
      <c r="C92" s="35" t="s">
        <v>895</v>
      </c>
      <c r="D92" s="35" t="s">
        <v>1610</v>
      </c>
      <c r="E92" s="35" t="s">
        <v>895</v>
      </c>
      <c r="F92" s="70">
        <v>10146</v>
      </c>
      <c r="G92" s="71"/>
    </row>
    <row r="93" spans="1:7" ht="12.75">
      <c r="A93" t="s">
        <v>225</v>
      </c>
      <c r="B93" t="s">
        <v>904</v>
      </c>
      <c r="C93" s="35" t="s">
        <v>905</v>
      </c>
      <c r="D93" s="35" t="s">
        <v>745</v>
      </c>
      <c r="E93" s="35" t="s">
        <v>905</v>
      </c>
      <c r="F93" s="70">
        <v>10148</v>
      </c>
      <c r="G93" s="71"/>
    </row>
    <row r="94" spans="1:7" ht="12.75">
      <c r="A94" t="s">
        <v>1739</v>
      </c>
      <c r="B94" t="s">
        <v>226</v>
      </c>
      <c r="C94" s="35" t="s">
        <v>1559</v>
      </c>
      <c r="D94" s="35" t="s">
        <v>712</v>
      </c>
      <c r="E94" s="35" t="s">
        <v>1559</v>
      </c>
      <c r="F94" s="70">
        <v>8171218</v>
      </c>
      <c r="G94" s="35" t="s">
        <v>542</v>
      </c>
    </row>
    <row r="95" spans="1:7" ht="12.75">
      <c r="A95" t="s">
        <v>1720</v>
      </c>
      <c r="B95" t="s">
        <v>866</v>
      </c>
      <c r="C95" s="35" t="s">
        <v>867</v>
      </c>
      <c r="D95" s="35" t="s">
        <v>726</v>
      </c>
      <c r="E95" s="35" t="s">
        <v>867</v>
      </c>
      <c r="F95" s="70">
        <v>52275</v>
      </c>
      <c r="G95" s="35" t="s">
        <v>540</v>
      </c>
    </row>
    <row r="96" spans="1:7" ht="12.75">
      <c r="A96" t="s">
        <v>1727</v>
      </c>
      <c r="B96" t="s">
        <v>1534</v>
      </c>
      <c r="C96" s="35" t="s">
        <v>1535</v>
      </c>
      <c r="D96" s="35" t="s">
        <v>1068</v>
      </c>
      <c r="E96" s="35" t="s">
        <v>1535</v>
      </c>
      <c r="F96" s="70">
        <v>11246</v>
      </c>
      <c r="G96" s="71"/>
    </row>
    <row r="97" spans="1:7" ht="12.75">
      <c r="A97" t="s">
        <v>1714</v>
      </c>
      <c r="B97" t="s">
        <v>860</v>
      </c>
      <c r="C97" s="35" t="s">
        <v>861</v>
      </c>
      <c r="D97" s="35" t="s">
        <v>724</v>
      </c>
      <c r="E97" s="35" t="s">
        <v>861</v>
      </c>
      <c r="F97" s="70">
        <v>11254</v>
      </c>
      <c r="G97" s="71" t="s">
        <v>1892</v>
      </c>
    </row>
    <row r="98" spans="1:7" ht="12.75">
      <c r="A98" t="s">
        <v>1723</v>
      </c>
      <c r="B98" t="s">
        <v>227</v>
      </c>
      <c r="C98" s="35" t="s">
        <v>1560</v>
      </c>
      <c r="D98" s="35" t="s">
        <v>750</v>
      </c>
      <c r="E98" s="35" t="s">
        <v>1560</v>
      </c>
      <c r="F98" s="70">
        <v>48227</v>
      </c>
      <c r="G98" s="71"/>
    </row>
    <row r="99" spans="1:7" ht="12.75">
      <c r="A99" t="s">
        <v>1722</v>
      </c>
      <c r="B99" t="s">
        <v>870</v>
      </c>
      <c r="C99" s="35" t="s">
        <v>871</v>
      </c>
      <c r="D99" s="35" t="s">
        <v>824</v>
      </c>
      <c r="E99" s="35" t="s">
        <v>871</v>
      </c>
      <c r="F99" s="70">
        <v>11311</v>
      </c>
      <c r="G99" s="71"/>
    </row>
    <row r="100" spans="1:7" ht="12.75">
      <c r="A100" t="s">
        <v>1730</v>
      </c>
      <c r="B100" t="s">
        <v>881</v>
      </c>
      <c r="C100" s="35" t="s">
        <v>882</v>
      </c>
      <c r="D100" s="35" t="s">
        <v>197</v>
      </c>
      <c r="E100" s="35" t="s">
        <v>882</v>
      </c>
      <c r="F100" s="70">
        <v>11321</v>
      </c>
      <c r="G100" s="71"/>
    </row>
    <row r="101" spans="1:7" ht="12.75">
      <c r="A101" t="s">
        <v>1732</v>
      </c>
      <c r="B101" t="s">
        <v>886</v>
      </c>
      <c r="C101" s="35" t="s">
        <v>887</v>
      </c>
      <c r="D101" s="35" t="s">
        <v>726</v>
      </c>
      <c r="E101" s="35" t="s">
        <v>887</v>
      </c>
      <c r="F101" s="70">
        <v>190839</v>
      </c>
      <c r="G101" s="71"/>
    </row>
    <row r="102" spans="1:7" ht="12.75">
      <c r="A102" t="s">
        <v>228</v>
      </c>
      <c r="B102" t="s">
        <v>660</v>
      </c>
      <c r="C102" s="35" t="s">
        <v>661</v>
      </c>
      <c r="D102" s="35" t="s">
        <v>219</v>
      </c>
      <c r="E102" s="35" t="s">
        <v>661</v>
      </c>
      <c r="F102" s="70">
        <v>26939505</v>
      </c>
      <c r="G102" s="71"/>
    </row>
    <row r="103" spans="1:7" ht="12.75">
      <c r="A103" t="s">
        <v>1735</v>
      </c>
      <c r="B103" t="s">
        <v>892</v>
      </c>
      <c r="C103" s="35" t="s">
        <v>893</v>
      </c>
      <c r="D103" s="35" t="s">
        <v>796</v>
      </c>
      <c r="E103" s="35" t="s">
        <v>893</v>
      </c>
      <c r="F103" s="70">
        <v>11350</v>
      </c>
      <c r="G103" s="71"/>
    </row>
    <row r="104" spans="1:7" ht="12.75">
      <c r="A104" t="s">
        <v>1712</v>
      </c>
      <c r="B104" t="s">
        <v>856</v>
      </c>
      <c r="C104" s="35" t="s">
        <v>857</v>
      </c>
      <c r="D104" s="35" t="s">
        <v>724</v>
      </c>
      <c r="E104" s="35" t="s">
        <v>857</v>
      </c>
      <c r="F104" s="70">
        <v>10152</v>
      </c>
      <c r="G104" s="71"/>
    </row>
    <row r="105" spans="1:7" ht="12.75">
      <c r="A105" t="s">
        <v>1737</v>
      </c>
      <c r="B105" t="s">
        <v>896</v>
      </c>
      <c r="C105" s="35" t="s">
        <v>897</v>
      </c>
      <c r="D105" s="35" t="s">
        <v>222</v>
      </c>
      <c r="E105" s="35" t="s">
        <v>897</v>
      </c>
      <c r="F105" s="70">
        <v>11358</v>
      </c>
      <c r="G105" s="71"/>
    </row>
    <row r="106" spans="1:7" ht="12.75">
      <c r="A106" t="s">
        <v>1719</v>
      </c>
      <c r="B106" t="s">
        <v>864</v>
      </c>
      <c r="C106" s="35" t="s">
        <v>865</v>
      </c>
      <c r="D106" s="35" t="s">
        <v>741</v>
      </c>
      <c r="E106" s="35" t="s">
        <v>865</v>
      </c>
      <c r="F106" s="70">
        <v>14163</v>
      </c>
      <c r="G106" s="35" t="s">
        <v>596</v>
      </c>
    </row>
    <row r="107" spans="1:7" ht="12.75">
      <c r="A107" t="s">
        <v>1740</v>
      </c>
      <c r="B107" t="s">
        <v>900</v>
      </c>
      <c r="C107" s="35" t="s">
        <v>901</v>
      </c>
      <c r="D107" s="35" t="s">
        <v>741</v>
      </c>
      <c r="E107" s="35" t="s">
        <v>901</v>
      </c>
      <c r="F107" s="70">
        <v>12488</v>
      </c>
      <c r="G107" s="71"/>
    </row>
    <row r="108" spans="1:7" ht="12.75">
      <c r="A108" t="s">
        <v>1726</v>
      </c>
      <c r="B108" t="s">
        <v>875</v>
      </c>
      <c r="C108" s="35" t="s">
        <v>876</v>
      </c>
      <c r="D108" s="35" t="s">
        <v>877</v>
      </c>
      <c r="E108" s="35" t="s">
        <v>876</v>
      </c>
      <c r="F108" s="70">
        <v>10029</v>
      </c>
      <c r="G108" s="35" t="s">
        <v>541</v>
      </c>
    </row>
    <row r="109" spans="1:7" ht="12.75">
      <c r="A109" t="s">
        <v>1711</v>
      </c>
      <c r="B109" t="s">
        <v>854</v>
      </c>
      <c r="C109" s="35" t="s">
        <v>855</v>
      </c>
      <c r="D109" s="35" t="s">
        <v>803</v>
      </c>
      <c r="E109" s="35" t="s">
        <v>855</v>
      </c>
      <c r="F109" s="70">
        <v>11382</v>
      </c>
      <c r="G109" s="71"/>
    </row>
    <row r="110" spans="1:7" ht="12.75">
      <c r="A110" t="s">
        <v>1738</v>
      </c>
      <c r="B110" t="s">
        <v>898</v>
      </c>
      <c r="C110" s="35" t="s">
        <v>899</v>
      </c>
      <c r="D110" s="35" t="s">
        <v>197</v>
      </c>
      <c r="E110" s="35" t="s">
        <v>899</v>
      </c>
      <c r="F110" s="70">
        <v>10155</v>
      </c>
      <c r="G110" s="71" t="s">
        <v>1893</v>
      </c>
    </row>
    <row r="111" spans="1:7" ht="12.75">
      <c r="A111" t="s">
        <v>1743</v>
      </c>
      <c r="B111" t="s">
        <v>908</v>
      </c>
      <c r="C111" s="35" t="s">
        <v>909</v>
      </c>
      <c r="D111" s="35" t="s">
        <v>783</v>
      </c>
      <c r="E111" s="35" t="s">
        <v>909</v>
      </c>
      <c r="F111" s="70">
        <v>11401</v>
      </c>
      <c r="G111" s="71" t="s">
        <v>1929</v>
      </c>
    </row>
    <row r="112" spans="1:7" ht="12.75">
      <c r="A112" t="s">
        <v>1741</v>
      </c>
      <c r="B112" t="s">
        <v>902</v>
      </c>
      <c r="C112" s="35" t="s">
        <v>903</v>
      </c>
      <c r="D112" s="35" t="s">
        <v>726</v>
      </c>
      <c r="E112" s="35" t="s">
        <v>903</v>
      </c>
      <c r="F112" s="70">
        <v>10039</v>
      </c>
      <c r="G112" s="35" t="s">
        <v>543</v>
      </c>
    </row>
    <row r="113" spans="1:7" ht="12.75">
      <c r="A113" t="s">
        <v>1716</v>
      </c>
      <c r="B113" t="s">
        <v>229</v>
      </c>
      <c r="C113" s="35" t="s">
        <v>862</v>
      </c>
      <c r="D113" s="35" t="s">
        <v>741</v>
      </c>
      <c r="E113" s="35" t="s">
        <v>862</v>
      </c>
      <c r="F113" s="70">
        <v>10156</v>
      </c>
      <c r="G113" s="35" t="s">
        <v>539</v>
      </c>
    </row>
    <row r="114" spans="1:7" ht="12.75">
      <c r="A114" t="s">
        <v>1721</v>
      </c>
      <c r="B114" t="s">
        <v>868</v>
      </c>
      <c r="C114" s="35" t="s">
        <v>869</v>
      </c>
      <c r="D114" s="35" t="s">
        <v>765</v>
      </c>
      <c r="E114" s="35" t="s">
        <v>869</v>
      </c>
      <c r="F114" s="70">
        <v>11414</v>
      </c>
      <c r="G114" s="71" t="s">
        <v>1930</v>
      </c>
    </row>
    <row r="115" spans="1:7" ht="12.75">
      <c r="A115" t="s">
        <v>230</v>
      </c>
      <c r="B115" t="s">
        <v>231</v>
      </c>
      <c r="C115" s="35" t="s">
        <v>232</v>
      </c>
      <c r="D115" s="35" t="s">
        <v>724</v>
      </c>
      <c r="E115" s="35" t="s">
        <v>233</v>
      </c>
      <c r="F115" s="70">
        <v>217829</v>
      </c>
      <c r="G115" s="71" t="e">
        <v>#N/A</v>
      </c>
    </row>
    <row r="116" spans="1:7" ht="12.75">
      <c r="A116" t="s">
        <v>1748</v>
      </c>
      <c r="B116" t="s">
        <v>912</v>
      </c>
      <c r="C116" s="35" t="s">
        <v>913</v>
      </c>
      <c r="D116" s="35" t="s">
        <v>914</v>
      </c>
      <c r="E116" s="35" t="s">
        <v>913</v>
      </c>
      <c r="F116" s="70">
        <v>10157</v>
      </c>
      <c r="G116" s="71"/>
    </row>
    <row r="117" spans="1:7" ht="12.75">
      <c r="A117" t="s">
        <v>1747</v>
      </c>
      <c r="B117" t="s">
        <v>1561</v>
      </c>
      <c r="C117" s="35" t="s">
        <v>1561</v>
      </c>
      <c r="D117" s="35" t="s">
        <v>783</v>
      </c>
      <c r="E117" s="35" t="s">
        <v>1561</v>
      </c>
      <c r="F117" s="70">
        <v>11422</v>
      </c>
      <c r="G117" s="35" t="s">
        <v>544</v>
      </c>
    </row>
    <row r="118" spans="1:7" ht="12.75">
      <c r="A118" t="s">
        <v>1725</v>
      </c>
      <c r="B118" t="s">
        <v>234</v>
      </c>
      <c r="C118" s="35" t="s">
        <v>874</v>
      </c>
      <c r="D118" s="35" t="s">
        <v>750</v>
      </c>
      <c r="E118" s="35" t="s">
        <v>874</v>
      </c>
      <c r="F118" s="70">
        <v>788882</v>
      </c>
      <c r="G118" s="71"/>
    </row>
    <row r="119" spans="1:7" ht="12.75">
      <c r="A119" t="s">
        <v>1746</v>
      </c>
      <c r="B119" t="s">
        <v>235</v>
      </c>
      <c r="C119" s="35" t="s">
        <v>1562</v>
      </c>
      <c r="D119" s="35" t="s">
        <v>200</v>
      </c>
      <c r="E119" s="35" t="s">
        <v>1562</v>
      </c>
      <c r="F119" s="70">
        <v>5682101</v>
      </c>
      <c r="G119" s="71"/>
    </row>
    <row r="120" spans="1:7" ht="12.75">
      <c r="A120" t="s">
        <v>1731</v>
      </c>
      <c r="B120" t="s">
        <v>883</v>
      </c>
      <c r="C120" s="35" t="s">
        <v>884</v>
      </c>
      <c r="D120" s="35" t="s">
        <v>778</v>
      </c>
      <c r="E120" s="35" t="s">
        <v>884</v>
      </c>
      <c r="F120" s="70">
        <v>103970</v>
      </c>
      <c r="G120" s="71"/>
    </row>
    <row r="121" spans="1:7" ht="12.75">
      <c r="A121" t="s">
        <v>1742</v>
      </c>
      <c r="B121" t="s">
        <v>906</v>
      </c>
      <c r="C121" s="35" t="s">
        <v>907</v>
      </c>
      <c r="D121" s="35" t="s">
        <v>773</v>
      </c>
      <c r="E121" s="35" t="s">
        <v>907</v>
      </c>
      <c r="F121" s="70">
        <v>11109</v>
      </c>
      <c r="G121" s="71"/>
    </row>
    <row r="122" spans="1:7" ht="12.75">
      <c r="A122" t="s">
        <v>442</v>
      </c>
      <c r="B122" t="s">
        <v>236</v>
      </c>
      <c r="C122" s="35" t="s">
        <v>1428</v>
      </c>
      <c r="D122" s="35" t="s">
        <v>783</v>
      </c>
      <c r="E122" s="35" t="s">
        <v>1428</v>
      </c>
      <c r="F122" s="70">
        <v>11458</v>
      </c>
      <c r="G122" s="71"/>
    </row>
    <row r="123" spans="1:7" ht="12.75">
      <c r="A123" t="s">
        <v>1729</v>
      </c>
      <c r="B123" t="s">
        <v>879</v>
      </c>
      <c r="C123" s="35" t="s">
        <v>880</v>
      </c>
      <c r="D123" s="35" t="s">
        <v>1610</v>
      </c>
      <c r="E123" s="35" t="s">
        <v>880</v>
      </c>
      <c r="F123" s="70">
        <v>11459</v>
      </c>
      <c r="G123" s="71"/>
    </row>
    <row r="124" spans="1:7" ht="12.75">
      <c r="A124" t="s">
        <v>1734</v>
      </c>
      <c r="B124" t="s">
        <v>890</v>
      </c>
      <c r="C124" s="35" t="s">
        <v>891</v>
      </c>
      <c r="D124" s="35" t="s">
        <v>724</v>
      </c>
      <c r="E124" s="35" t="s">
        <v>891</v>
      </c>
      <c r="F124" s="70">
        <v>11465</v>
      </c>
      <c r="G124" s="71" t="s">
        <v>1894</v>
      </c>
    </row>
    <row r="125" spans="1:7" ht="12.75">
      <c r="A125" t="s">
        <v>1709</v>
      </c>
      <c r="B125" t="s">
        <v>237</v>
      </c>
      <c r="C125" s="35" t="s">
        <v>1508</v>
      </c>
      <c r="D125" s="35" t="s">
        <v>845</v>
      </c>
      <c r="E125" s="35" t="s">
        <v>1508</v>
      </c>
      <c r="F125" s="70">
        <v>10032</v>
      </c>
      <c r="G125" s="71"/>
    </row>
    <row r="126" spans="1:7" ht="12.75">
      <c r="A126" t="s">
        <v>1744</v>
      </c>
      <c r="B126" t="s">
        <v>642</v>
      </c>
      <c r="C126" s="35" t="s">
        <v>1563</v>
      </c>
      <c r="D126" s="35" t="s">
        <v>238</v>
      </c>
      <c r="E126" s="35" t="s">
        <v>1563</v>
      </c>
      <c r="F126" s="70">
        <v>6783608</v>
      </c>
      <c r="G126" s="71"/>
    </row>
    <row r="127" spans="1:7" ht="12.75">
      <c r="A127" t="s">
        <v>1745</v>
      </c>
      <c r="B127" t="s">
        <v>910</v>
      </c>
      <c r="C127" s="35" t="s">
        <v>911</v>
      </c>
      <c r="D127" s="35" t="s">
        <v>1608</v>
      </c>
      <c r="E127" s="35" t="s">
        <v>911</v>
      </c>
      <c r="F127" s="70">
        <v>11494</v>
      </c>
      <c r="G127" s="71"/>
    </row>
    <row r="128" spans="1:7" ht="12.75">
      <c r="A128" t="s">
        <v>1733</v>
      </c>
      <c r="B128" t="s">
        <v>888</v>
      </c>
      <c r="C128" s="35" t="s">
        <v>889</v>
      </c>
      <c r="D128" s="35" t="s">
        <v>724</v>
      </c>
      <c r="E128" s="35" t="s">
        <v>889</v>
      </c>
      <c r="F128" s="70">
        <v>10660</v>
      </c>
      <c r="G128" s="71"/>
    </row>
    <row r="129" spans="1:7" ht="12.75">
      <c r="A129" t="s">
        <v>1759</v>
      </c>
      <c r="B129" t="s">
        <v>239</v>
      </c>
      <c r="C129" s="35" t="s">
        <v>930</v>
      </c>
      <c r="D129" s="35" t="s">
        <v>724</v>
      </c>
      <c r="E129" s="35" t="s">
        <v>930</v>
      </c>
      <c r="F129" s="70">
        <v>53248</v>
      </c>
      <c r="G129" s="71"/>
    </row>
    <row r="130" spans="1:7" ht="12.75">
      <c r="A130" t="s">
        <v>240</v>
      </c>
      <c r="B130" t="s">
        <v>654</v>
      </c>
      <c r="C130" s="35" t="s">
        <v>655</v>
      </c>
      <c r="D130" s="35" t="s">
        <v>765</v>
      </c>
      <c r="E130" s="35" t="s">
        <v>656</v>
      </c>
      <c r="F130" s="70">
        <v>2462379</v>
      </c>
      <c r="G130" s="35" t="s">
        <v>547</v>
      </c>
    </row>
    <row r="131" spans="1:7" ht="12.75">
      <c r="A131" t="s">
        <v>1753</v>
      </c>
      <c r="B131" t="s">
        <v>1564</v>
      </c>
      <c r="C131" s="35" t="s">
        <v>1564</v>
      </c>
      <c r="D131" s="35" t="s">
        <v>741</v>
      </c>
      <c r="E131" s="35" t="s">
        <v>1564</v>
      </c>
      <c r="F131" s="70">
        <v>11528</v>
      </c>
      <c r="G131" s="71"/>
    </row>
    <row r="132" spans="1:7" ht="12.75">
      <c r="A132" t="s">
        <v>1751</v>
      </c>
      <c r="B132" t="s">
        <v>918</v>
      </c>
      <c r="C132" s="35" t="s">
        <v>919</v>
      </c>
      <c r="D132" s="35" t="s">
        <v>1608</v>
      </c>
      <c r="E132" s="35" t="s">
        <v>919</v>
      </c>
      <c r="F132" s="70">
        <v>10164</v>
      </c>
      <c r="G132" s="71"/>
    </row>
    <row r="133" spans="1:7" ht="12.75">
      <c r="A133" t="s">
        <v>1755</v>
      </c>
      <c r="B133" t="s">
        <v>922</v>
      </c>
      <c r="C133" s="35" t="s">
        <v>923</v>
      </c>
      <c r="D133" s="35" t="s">
        <v>765</v>
      </c>
      <c r="E133" s="35" t="s">
        <v>923</v>
      </c>
      <c r="F133" s="70">
        <v>190280</v>
      </c>
      <c r="G133" s="71"/>
    </row>
    <row r="134" spans="1:7" ht="12.75">
      <c r="A134" t="s">
        <v>1760</v>
      </c>
      <c r="B134" t="s">
        <v>700</v>
      </c>
      <c r="C134" s="35" t="s">
        <v>1526</v>
      </c>
      <c r="D134" s="35" t="s">
        <v>712</v>
      </c>
      <c r="E134" s="35" t="s">
        <v>1526</v>
      </c>
      <c r="F134" s="70">
        <v>10033</v>
      </c>
      <c r="G134" s="35" t="s">
        <v>545</v>
      </c>
    </row>
    <row r="135" spans="1:7" ht="12.75">
      <c r="A135" t="s">
        <v>1767</v>
      </c>
      <c r="B135" t="s">
        <v>941</v>
      </c>
      <c r="C135" s="35" t="s">
        <v>942</v>
      </c>
      <c r="D135" s="35" t="s">
        <v>724</v>
      </c>
      <c r="E135" s="35" t="s">
        <v>942</v>
      </c>
      <c r="F135" s="70">
        <v>10166</v>
      </c>
      <c r="G135" s="35" t="s">
        <v>1867</v>
      </c>
    </row>
    <row r="136" spans="1:7" ht="12.75">
      <c r="A136" t="s">
        <v>1749</v>
      </c>
      <c r="B136" t="s">
        <v>915</v>
      </c>
      <c r="C136" s="35" t="s">
        <v>916</v>
      </c>
      <c r="D136" s="35" t="s">
        <v>222</v>
      </c>
      <c r="E136" s="35" t="s">
        <v>916</v>
      </c>
      <c r="F136" s="70">
        <v>11559</v>
      </c>
      <c r="G136" s="71"/>
    </row>
    <row r="137" spans="1:7" ht="12.75">
      <c r="A137" t="s">
        <v>1754</v>
      </c>
      <c r="B137" t="s">
        <v>920</v>
      </c>
      <c r="C137" s="35" t="s">
        <v>921</v>
      </c>
      <c r="D137" s="35" t="s">
        <v>741</v>
      </c>
      <c r="E137" s="35" t="s">
        <v>921</v>
      </c>
      <c r="F137" s="70">
        <v>10167</v>
      </c>
      <c r="G137" s="71"/>
    </row>
    <row r="138" spans="1:7" ht="12.75">
      <c r="A138" t="s">
        <v>241</v>
      </c>
      <c r="B138" t="s">
        <v>242</v>
      </c>
      <c r="C138" s="35" t="s">
        <v>1565</v>
      </c>
      <c r="D138" s="35" t="s">
        <v>1607</v>
      </c>
      <c r="E138" s="35" t="s">
        <v>1565</v>
      </c>
      <c r="F138" s="70">
        <v>2773867</v>
      </c>
      <c r="G138" s="35" t="s">
        <v>546</v>
      </c>
    </row>
    <row r="139" spans="1:7" ht="12.75">
      <c r="A139" t="s">
        <v>1757</v>
      </c>
      <c r="B139" t="s">
        <v>926</v>
      </c>
      <c r="C139" s="35" t="s">
        <v>927</v>
      </c>
      <c r="D139" s="35" t="s">
        <v>243</v>
      </c>
      <c r="E139" s="35" t="s">
        <v>927</v>
      </c>
      <c r="F139" s="70">
        <v>11646</v>
      </c>
      <c r="G139" s="71"/>
    </row>
    <row r="140" spans="1:7" ht="12.75">
      <c r="A140" t="s">
        <v>1750</v>
      </c>
      <c r="B140" t="s">
        <v>244</v>
      </c>
      <c r="C140" s="35" t="s">
        <v>917</v>
      </c>
      <c r="D140" s="35" t="s">
        <v>711</v>
      </c>
      <c r="E140" s="35" t="s">
        <v>917</v>
      </c>
      <c r="F140" s="70">
        <v>10034</v>
      </c>
      <c r="G140" s="71" t="s">
        <v>1931</v>
      </c>
    </row>
    <row r="141" spans="1:7" ht="12.75">
      <c r="A141" t="s">
        <v>1766</v>
      </c>
      <c r="B141" t="s">
        <v>245</v>
      </c>
      <c r="C141" s="35" t="s">
        <v>940</v>
      </c>
      <c r="D141" s="35" t="s">
        <v>724</v>
      </c>
      <c r="E141" s="35" t="s">
        <v>940</v>
      </c>
      <c r="F141" s="70">
        <v>11584</v>
      </c>
      <c r="G141" s="71"/>
    </row>
    <row r="142" spans="1:7" ht="12.75">
      <c r="A142" t="s">
        <v>1768</v>
      </c>
      <c r="B142" t="s">
        <v>246</v>
      </c>
      <c r="C142" s="35" t="s">
        <v>943</v>
      </c>
      <c r="D142" s="35" t="s">
        <v>765</v>
      </c>
      <c r="E142" s="35" t="s">
        <v>943</v>
      </c>
      <c r="F142" s="70">
        <v>100921</v>
      </c>
      <c r="G142" s="71"/>
    </row>
    <row r="143" spans="1:7" ht="12.75">
      <c r="A143" t="s">
        <v>1763</v>
      </c>
      <c r="B143" t="s">
        <v>247</v>
      </c>
      <c r="C143" s="35" t="s">
        <v>935</v>
      </c>
      <c r="D143" s="35" t="s">
        <v>726</v>
      </c>
      <c r="E143" s="35" t="s">
        <v>935</v>
      </c>
      <c r="F143" s="70">
        <v>14190</v>
      </c>
      <c r="G143" s="71"/>
    </row>
    <row r="144" spans="1:7" ht="12.75">
      <c r="A144" t="s">
        <v>1756</v>
      </c>
      <c r="B144" t="s">
        <v>924</v>
      </c>
      <c r="C144" s="35" t="s">
        <v>925</v>
      </c>
      <c r="D144" s="35" t="s">
        <v>754</v>
      </c>
      <c r="E144" s="35" t="s">
        <v>925</v>
      </c>
      <c r="F144" s="70">
        <v>24773</v>
      </c>
      <c r="G144" s="71"/>
    </row>
    <row r="145" spans="1:7" ht="12.75">
      <c r="A145" t="s">
        <v>1762</v>
      </c>
      <c r="B145" t="s">
        <v>933</v>
      </c>
      <c r="C145" s="35" t="s">
        <v>934</v>
      </c>
      <c r="D145" s="35" t="s">
        <v>741</v>
      </c>
      <c r="E145" s="35" t="s">
        <v>934</v>
      </c>
      <c r="F145" s="70">
        <v>11601</v>
      </c>
      <c r="G145" s="71"/>
    </row>
    <row r="146" spans="1:7" ht="12.75">
      <c r="A146" t="s">
        <v>1752</v>
      </c>
      <c r="B146" t="s">
        <v>1542</v>
      </c>
      <c r="C146" s="35" t="s">
        <v>1541</v>
      </c>
      <c r="D146" s="35" t="s">
        <v>765</v>
      </c>
      <c r="E146" s="35" t="s">
        <v>1541</v>
      </c>
      <c r="F146" s="70">
        <v>52727</v>
      </c>
      <c r="G146" s="71" t="s">
        <v>1932</v>
      </c>
    </row>
    <row r="147" spans="1:7" ht="12.75">
      <c r="A147" t="s">
        <v>1764</v>
      </c>
      <c r="B147" t="s">
        <v>936</v>
      </c>
      <c r="C147" s="35" t="s">
        <v>937</v>
      </c>
      <c r="D147" s="35" t="s">
        <v>938</v>
      </c>
      <c r="E147" s="35" t="s">
        <v>937</v>
      </c>
      <c r="F147" s="70">
        <v>149583</v>
      </c>
      <c r="G147" s="71" t="s">
        <v>1895</v>
      </c>
    </row>
    <row r="148" spans="1:7" ht="12.75">
      <c r="A148" t="s">
        <v>1761</v>
      </c>
      <c r="B148" t="s">
        <v>931</v>
      </c>
      <c r="C148" s="35" t="s">
        <v>932</v>
      </c>
      <c r="D148" s="35" t="s">
        <v>765</v>
      </c>
      <c r="E148" s="35" t="s">
        <v>932</v>
      </c>
      <c r="F148" s="70">
        <v>54422</v>
      </c>
      <c r="G148" s="71"/>
    </row>
    <row r="149" spans="1:7" ht="12.75">
      <c r="A149" t="s">
        <v>1758</v>
      </c>
      <c r="B149" t="s">
        <v>928</v>
      </c>
      <c r="C149" s="35" t="s">
        <v>929</v>
      </c>
      <c r="D149" s="35" t="s">
        <v>1608</v>
      </c>
      <c r="E149" s="35" t="s">
        <v>929</v>
      </c>
      <c r="F149" s="70">
        <v>11635</v>
      </c>
      <c r="G149" s="71"/>
    </row>
    <row r="150" spans="1:7" ht="12.75">
      <c r="A150" t="s">
        <v>1769</v>
      </c>
      <c r="B150" t="s">
        <v>944</v>
      </c>
      <c r="C150" s="35" t="s">
        <v>945</v>
      </c>
      <c r="D150" s="35" t="s">
        <v>885</v>
      </c>
      <c r="E150" s="35" t="s">
        <v>945</v>
      </c>
      <c r="F150" s="70">
        <v>104140</v>
      </c>
      <c r="G150" s="71"/>
    </row>
    <row r="151" spans="1:7" ht="12.75">
      <c r="A151" t="s">
        <v>1777</v>
      </c>
      <c r="B151" t="s">
        <v>957</v>
      </c>
      <c r="C151" s="35" t="s">
        <v>958</v>
      </c>
      <c r="D151" s="35" t="s">
        <v>741</v>
      </c>
      <c r="E151" s="35" t="s">
        <v>958</v>
      </c>
      <c r="F151" s="70">
        <v>10170</v>
      </c>
      <c r="G151" s="35" t="s">
        <v>597</v>
      </c>
    </row>
    <row r="152" spans="1:7" ht="12.75">
      <c r="A152" t="s">
        <v>1771</v>
      </c>
      <c r="B152" t="s">
        <v>248</v>
      </c>
      <c r="C152" s="35" t="s">
        <v>948</v>
      </c>
      <c r="D152" s="35" t="s">
        <v>724</v>
      </c>
      <c r="E152" s="35" t="s">
        <v>948</v>
      </c>
      <c r="F152" s="70">
        <v>133342</v>
      </c>
      <c r="G152" s="71"/>
    </row>
    <row r="153" spans="1:7" ht="12.75">
      <c r="A153" t="s">
        <v>1773</v>
      </c>
      <c r="B153" t="s">
        <v>951</v>
      </c>
      <c r="C153" s="35" t="s">
        <v>952</v>
      </c>
      <c r="D153" s="35" t="s">
        <v>724</v>
      </c>
      <c r="E153" s="35" t="s">
        <v>952</v>
      </c>
      <c r="F153" s="70">
        <v>10171</v>
      </c>
      <c r="G153" s="71" t="s">
        <v>1896</v>
      </c>
    </row>
    <row r="154" spans="1:7" ht="12.75">
      <c r="A154" t="s">
        <v>1772</v>
      </c>
      <c r="B154" t="s">
        <v>949</v>
      </c>
      <c r="C154" s="35" t="s">
        <v>950</v>
      </c>
      <c r="D154" s="35" t="s">
        <v>724</v>
      </c>
      <c r="E154" s="35" t="s">
        <v>950</v>
      </c>
      <c r="F154" s="70">
        <v>11695</v>
      </c>
      <c r="G154" s="71"/>
    </row>
    <row r="155" spans="1:7" ht="12.75">
      <c r="A155" t="s">
        <v>1778</v>
      </c>
      <c r="B155" t="s">
        <v>959</v>
      </c>
      <c r="C155" s="35" t="s">
        <v>960</v>
      </c>
      <c r="D155" s="35" t="s">
        <v>914</v>
      </c>
      <c r="E155" s="35" t="s">
        <v>960</v>
      </c>
      <c r="F155" s="70">
        <v>10173</v>
      </c>
      <c r="G155" s="71"/>
    </row>
    <row r="156" spans="1:7" ht="12.75">
      <c r="A156" t="s">
        <v>1776</v>
      </c>
      <c r="B156" t="s">
        <v>955</v>
      </c>
      <c r="C156" s="35" t="s">
        <v>956</v>
      </c>
      <c r="D156" s="35" t="s">
        <v>724</v>
      </c>
      <c r="E156" s="35" t="s">
        <v>956</v>
      </c>
      <c r="F156" s="70">
        <v>10174</v>
      </c>
      <c r="G156" s="71"/>
    </row>
    <row r="157" spans="1:7" ht="12.75">
      <c r="A157" t="s">
        <v>89</v>
      </c>
      <c r="B157" t="s">
        <v>1190</v>
      </c>
      <c r="C157" s="35" t="s">
        <v>1191</v>
      </c>
      <c r="D157" s="35" t="s">
        <v>1610</v>
      </c>
      <c r="E157" s="35" t="s">
        <v>1191</v>
      </c>
      <c r="F157" s="70">
        <v>10175</v>
      </c>
      <c r="G157" s="71"/>
    </row>
    <row r="158" spans="1:7" ht="12.75">
      <c r="A158" t="s">
        <v>1779</v>
      </c>
      <c r="B158" t="s">
        <v>249</v>
      </c>
      <c r="C158" s="35" t="s">
        <v>1566</v>
      </c>
      <c r="D158" s="35" t="s">
        <v>803</v>
      </c>
      <c r="E158" s="35" t="s">
        <v>1566</v>
      </c>
      <c r="F158" s="70">
        <v>2445933</v>
      </c>
      <c r="G158" s="71"/>
    </row>
    <row r="159" spans="1:7" ht="12.75">
      <c r="A159" t="s">
        <v>1775</v>
      </c>
      <c r="B159" t="s">
        <v>1620</v>
      </c>
      <c r="C159" s="35" t="s">
        <v>721</v>
      </c>
      <c r="D159" s="35" t="s">
        <v>243</v>
      </c>
      <c r="E159" s="35" t="s">
        <v>721</v>
      </c>
      <c r="F159" s="70">
        <v>35869764</v>
      </c>
      <c r="G159" s="35" t="s">
        <v>504</v>
      </c>
    </row>
    <row r="160" spans="1:7" ht="12.75">
      <c r="A160" t="s">
        <v>1784</v>
      </c>
      <c r="B160" t="s">
        <v>963</v>
      </c>
      <c r="C160" s="35" t="s">
        <v>964</v>
      </c>
      <c r="D160" s="35" t="s">
        <v>711</v>
      </c>
      <c r="E160" s="35" t="s">
        <v>964</v>
      </c>
      <c r="F160" s="70">
        <v>11754</v>
      </c>
      <c r="G160" s="71"/>
    </row>
    <row r="161" spans="1:7" ht="12.75">
      <c r="A161" t="s">
        <v>1782</v>
      </c>
      <c r="B161" t="s">
        <v>643</v>
      </c>
      <c r="C161" s="35" t="s">
        <v>1567</v>
      </c>
      <c r="D161" s="35" t="s">
        <v>741</v>
      </c>
      <c r="E161" s="35" t="s">
        <v>1567</v>
      </c>
      <c r="F161" s="70">
        <v>113294</v>
      </c>
      <c r="G161" s="71"/>
    </row>
    <row r="162" spans="1:7" ht="12.75">
      <c r="A162" t="s">
        <v>1783</v>
      </c>
      <c r="B162" t="s">
        <v>250</v>
      </c>
      <c r="C162" s="35" t="s">
        <v>1568</v>
      </c>
      <c r="D162" s="35" t="s">
        <v>1607</v>
      </c>
      <c r="E162" s="35" t="s">
        <v>1568</v>
      </c>
      <c r="F162" s="70">
        <v>6853112</v>
      </c>
      <c r="G162" s="71"/>
    </row>
    <row r="163" spans="1:7" ht="12.75">
      <c r="A163" t="s">
        <v>1781</v>
      </c>
      <c r="B163" t="s">
        <v>961</v>
      </c>
      <c r="C163" s="35" t="s">
        <v>962</v>
      </c>
      <c r="D163" s="35" t="s">
        <v>726</v>
      </c>
      <c r="E163" s="35" t="s">
        <v>962</v>
      </c>
      <c r="F163" s="70">
        <v>10176</v>
      </c>
      <c r="G163" s="71"/>
    </row>
    <row r="164" spans="1:7" ht="12.75">
      <c r="A164" t="s">
        <v>1780</v>
      </c>
      <c r="B164" t="s">
        <v>251</v>
      </c>
      <c r="C164" s="35" t="s">
        <v>1569</v>
      </c>
      <c r="D164" s="35" t="s">
        <v>711</v>
      </c>
      <c r="E164" s="35" t="s">
        <v>1569</v>
      </c>
      <c r="F164" s="70">
        <v>219321</v>
      </c>
      <c r="G164" s="71"/>
    </row>
    <row r="165" spans="1:7" ht="12.75">
      <c r="A165" t="s">
        <v>1785</v>
      </c>
      <c r="B165" t="s">
        <v>644</v>
      </c>
      <c r="C165" s="35" t="s">
        <v>1570</v>
      </c>
      <c r="D165" s="35" t="s">
        <v>252</v>
      </c>
      <c r="E165" s="35" t="s">
        <v>1570</v>
      </c>
      <c r="F165" s="70">
        <v>2611116</v>
      </c>
      <c r="G165" s="71"/>
    </row>
    <row r="166" spans="1:7" ht="12.75">
      <c r="A166" t="s">
        <v>1774</v>
      </c>
      <c r="B166" t="s">
        <v>953</v>
      </c>
      <c r="C166" s="35" t="s">
        <v>954</v>
      </c>
      <c r="D166" s="35" t="s">
        <v>724</v>
      </c>
      <c r="E166" s="35" t="s">
        <v>954</v>
      </c>
      <c r="F166" s="70">
        <v>11794</v>
      </c>
      <c r="G166" s="71"/>
    </row>
    <row r="167" spans="1:7" ht="12.75">
      <c r="A167" t="s">
        <v>1786</v>
      </c>
      <c r="B167" t="s">
        <v>662</v>
      </c>
      <c r="C167" s="35" t="s">
        <v>663</v>
      </c>
      <c r="D167" s="35" t="s">
        <v>741</v>
      </c>
      <c r="E167" s="35" t="s">
        <v>663</v>
      </c>
      <c r="F167" s="70">
        <v>27378601</v>
      </c>
      <c r="G167" s="71"/>
    </row>
    <row r="168" spans="1:7" ht="12.75">
      <c r="A168" t="s">
        <v>1787</v>
      </c>
      <c r="B168" t="s">
        <v>253</v>
      </c>
      <c r="C168" s="35" t="s">
        <v>965</v>
      </c>
      <c r="D168" s="35" t="s">
        <v>741</v>
      </c>
      <c r="E168" s="35" t="s">
        <v>965</v>
      </c>
      <c r="F168" s="70">
        <v>198513</v>
      </c>
      <c r="G168" s="35" t="s">
        <v>549</v>
      </c>
    </row>
    <row r="169" spans="1:7" ht="12.75">
      <c r="A169" t="s">
        <v>1770</v>
      </c>
      <c r="B169" t="s">
        <v>946</v>
      </c>
      <c r="C169" s="35" t="s">
        <v>947</v>
      </c>
      <c r="D169" s="35" t="s">
        <v>726</v>
      </c>
      <c r="E169" s="35" t="s">
        <v>947</v>
      </c>
      <c r="F169" s="70">
        <v>14263</v>
      </c>
      <c r="G169" s="35" t="s">
        <v>548</v>
      </c>
    </row>
    <row r="170" spans="1:7" ht="12.75">
      <c r="A170" t="s">
        <v>1794</v>
      </c>
      <c r="B170" t="s">
        <v>974</v>
      </c>
      <c r="C170" s="35" t="s">
        <v>975</v>
      </c>
      <c r="D170" s="35" t="s">
        <v>724</v>
      </c>
      <c r="E170" s="35" t="s">
        <v>975</v>
      </c>
      <c r="F170" s="70">
        <v>11817</v>
      </c>
      <c r="G170" s="71"/>
    </row>
    <row r="171" spans="1:7" ht="12.75">
      <c r="A171" t="s">
        <v>1803</v>
      </c>
      <c r="B171" t="s">
        <v>254</v>
      </c>
      <c r="C171" s="35" t="s">
        <v>987</v>
      </c>
      <c r="D171" s="35" t="s">
        <v>765</v>
      </c>
      <c r="E171" s="35" t="s">
        <v>987</v>
      </c>
      <c r="F171" s="70">
        <v>11827</v>
      </c>
      <c r="G171" s="71"/>
    </row>
    <row r="172" spans="1:7" ht="12.75">
      <c r="A172" t="s">
        <v>1788</v>
      </c>
      <c r="B172" t="s">
        <v>255</v>
      </c>
      <c r="C172" s="35" t="s">
        <v>966</v>
      </c>
      <c r="D172" s="35" t="s">
        <v>724</v>
      </c>
      <c r="E172" s="35" t="s">
        <v>966</v>
      </c>
      <c r="F172" s="70">
        <v>11932</v>
      </c>
      <c r="G172" s="71"/>
    </row>
    <row r="173" spans="1:7" ht="12.75">
      <c r="A173" t="s">
        <v>124</v>
      </c>
      <c r="B173" t="s">
        <v>256</v>
      </c>
      <c r="C173" s="35" t="s">
        <v>1239</v>
      </c>
      <c r="D173" s="35" t="s">
        <v>222</v>
      </c>
      <c r="E173" s="35" t="s">
        <v>1239</v>
      </c>
      <c r="F173" s="70">
        <v>112535</v>
      </c>
      <c r="G173" s="71"/>
    </row>
    <row r="174" spans="1:7" ht="12.75">
      <c r="A174" t="s">
        <v>1789</v>
      </c>
      <c r="B174" t="s">
        <v>257</v>
      </c>
      <c r="C174" s="35" t="s">
        <v>967</v>
      </c>
      <c r="D174" s="35" t="s">
        <v>724</v>
      </c>
      <c r="E174" s="35" t="s">
        <v>967</v>
      </c>
      <c r="F174" s="70">
        <v>11839</v>
      </c>
      <c r="G174" s="71"/>
    </row>
    <row r="175" spans="1:7" ht="12.75">
      <c r="A175" t="s">
        <v>1795</v>
      </c>
      <c r="B175" t="s">
        <v>258</v>
      </c>
      <c r="C175" s="35" t="s">
        <v>1571</v>
      </c>
      <c r="D175" s="35" t="s">
        <v>724</v>
      </c>
      <c r="E175" s="35" t="s">
        <v>1571</v>
      </c>
      <c r="F175" s="70">
        <v>2467556</v>
      </c>
      <c r="G175" s="71"/>
    </row>
    <row r="176" spans="1:7" ht="12.75">
      <c r="A176" t="s">
        <v>1798</v>
      </c>
      <c r="B176" t="s">
        <v>981</v>
      </c>
      <c r="C176" s="35" t="s">
        <v>982</v>
      </c>
      <c r="D176" s="35" t="s">
        <v>765</v>
      </c>
      <c r="E176" s="35" t="s">
        <v>982</v>
      </c>
      <c r="F176" s="70">
        <v>31177</v>
      </c>
      <c r="G176" s="71"/>
    </row>
    <row r="177" spans="1:7" ht="12.75">
      <c r="A177" t="s">
        <v>1797</v>
      </c>
      <c r="B177" t="s">
        <v>259</v>
      </c>
      <c r="C177" s="35" t="s">
        <v>980</v>
      </c>
      <c r="D177" s="35" t="s">
        <v>745</v>
      </c>
      <c r="E177" s="35" t="s">
        <v>980</v>
      </c>
      <c r="F177" s="70">
        <v>13367</v>
      </c>
      <c r="G177" s="71"/>
    </row>
    <row r="178" spans="1:7" ht="12.75">
      <c r="A178" t="s">
        <v>1792</v>
      </c>
      <c r="B178" t="s">
        <v>970</v>
      </c>
      <c r="C178" s="35" t="s">
        <v>971</v>
      </c>
      <c r="D178" s="35" t="s">
        <v>824</v>
      </c>
      <c r="E178" s="35" t="s">
        <v>971</v>
      </c>
      <c r="F178" s="70">
        <v>11856</v>
      </c>
      <c r="G178" s="71"/>
    </row>
    <row r="179" spans="1:7" ht="12.75">
      <c r="A179" t="s">
        <v>1796</v>
      </c>
      <c r="B179" t="s">
        <v>976</v>
      </c>
      <c r="C179" s="35" t="s">
        <v>977</v>
      </c>
      <c r="D179" s="35" t="s">
        <v>724</v>
      </c>
      <c r="E179" s="35" t="s">
        <v>977</v>
      </c>
      <c r="F179" s="70">
        <v>11859</v>
      </c>
      <c r="G179" s="71"/>
    </row>
    <row r="180" spans="1:7" ht="12.75">
      <c r="A180" t="s">
        <v>1800</v>
      </c>
      <c r="B180" t="s">
        <v>984</v>
      </c>
      <c r="C180" s="35" t="s">
        <v>985</v>
      </c>
      <c r="D180" s="35" t="s">
        <v>726</v>
      </c>
      <c r="E180" s="35" t="s">
        <v>985</v>
      </c>
      <c r="F180" s="70">
        <v>10185</v>
      </c>
      <c r="G180" s="35" t="s">
        <v>598</v>
      </c>
    </row>
    <row r="181" spans="1:7" ht="12.75">
      <c r="A181" t="s">
        <v>1799</v>
      </c>
      <c r="B181" t="s">
        <v>260</v>
      </c>
      <c r="C181" s="35" t="s">
        <v>983</v>
      </c>
      <c r="D181" s="35" t="s">
        <v>724</v>
      </c>
      <c r="E181" s="35" t="s">
        <v>983</v>
      </c>
      <c r="F181" s="70">
        <v>11874</v>
      </c>
      <c r="G181" s="71" t="s">
        <v>1897</v>
      </c>
    </row>
    <row r="182" spans="1:7" ht="12.75">
      <c r="A182" t="s">
        <v>1802</v>
      </c>
      <c r="B182" t="s">
        <v>261</v>
      </c>
      <c r="C182" s="35" t="s">
        <v>1572</v>
      </c>
      <c r="D182" s="35" t="s">
        <v>238</v>
      </c>
      <c r="E182" s="35" t="s">
        <v>1572</v>
      </c>
      <c r="F182" s="70">
        <v>201993</v>
      </c>
      <c r="G182" s="71"/>
    </row>
    <row r="183" spans="1:7" ht="12.75">
      <c r="A183" t="s">
        <v>1791</v>
      </c>
      <c r="B183" t="s">
        <v>262</v>
      </c>
      <c r="C183" s="35" t="s">
        <v>969</v>
      </c>
      <c r="D183" s="35" t="s">
        <v>724</v>
      </c>
      <c r="E183" s="35" t="s">
        <v>969</v>
      </c>
      <c r="F183" s="70">
        <v>50999</v>
      </c>
      <c r="G183" s="71"/>
    </row>
    <row r="184" spans="1:7" ht="12.75">
      <c r="A184" t="s">
        <v>1790</v>
      </c>
      <c r="B184" t="s">
        <v>263</v>
      </c>
      <c r="C184" s="35" t="s">
        <v>968</v>
      </c>
      <c r="D184" s="35" t="s">
        <v>724</v>
      </c>
      <c r="E184" s="35" t="s">
        <v>968</v>
      </c>
      <c r="F184" s="70">
        <v>10192</v>
      </c>
      <c r="G184" s="72" t="s">
        <v>1898</v>
      </c>
    </row>
    <row r="185" spans="1:7" ht="12.75">
      <c r="A185" t="s">
        <v>1804</v>
      </c>
      <c r="B185" t="s">
        <v>988</v>
      </c>
      <c r="C185" s="35" t="s">
        <v>989</v>
      </c>
      <c r="D185" s="35" t="s">
        <v>750</v>
      </c>
      <c r="E185" s="35" t="s">
        <v>989</v>
      </c>
      <c r="F185" s="70">
        <v>1527692</v>
      </c>
      <c r="G185" s="35" t="s">
        <v>525</v>
      </c>
    </row>
    <row r="186" spans="1:7" ht="12.75">
      <c r="A186" t="s">
        <v>1801</v>
      </c>
      <c r="B186" t="s">
        <v>264</v>
      </c>
      <c r="C186" s="35" t="s">
        <v>986</v>
      </c>
      <c r="D186" s="35" t="s">
        <v>796</v>
      </c>
      <c r="E186" s="35" t="s">
        <v>986</v>
      </c>
      <c r="F186" s="70">
        <v>11960</v>
      </c>
      <c r="G186" s="71"/>
    </row>
    <row r="187" spans="1:7" ht="12.75">
      <c r="A187" t="s">
        <v>1805</v>
      </c>
      <c r="B187" t="s">
        <v>990</v>
      </c>
      <c r="C187" s="35" t="s">
        <v>991</v>
      </c>
      <c r="D187" s="35" t="s">
        <v>726</v>
      </c>
      <c r="E187" s="35" t="s">
        <v>991</v>
      </c>
      <c r="F187" s="70">
        <v>11963</v>
      </c>
      <c r="G187" s="72" t="s">
        <v>1899</v>
      </c>
    </row>
    <row r="188" spans="1:7" ht="12.75">
      <c r="A188" t="s">
        <v>265</v>
      </c>
      <c r="B188" t="s">
        <v>978</v>
      </c>
      <c r="C188" s="35" t="s">
        <v>979</v>
      </c>
      <c r="D188" s="35" t="s">
        <v>724</v>
      </c>
      <c r="E188" s="35" t="s">
        <v>979</v>
      </c>
      <c r="F188" s="70">
        <v>11969</v>
      </c>
      <c r="G188" s="71"/>
    </row>
    <row r="189" spans="1:7" ht="12.75">
      <c r="A189" t="s">
        <v>1806</v>
      </c>
      <c r="B189" t="s">
        <v>992</v>
      </c>
      <c r="C189" s="35" t="s">
        <v>993</v>
      </c>
      <c r="D189" s="35" t="s">
        <v>711</v>
      </c>
      <c r="E189" s="35" t="s">
        <v>993</v>
      </c>
      <c r="F189" s="70">
        <v>14123</v>
      </c>
      <c r="G189" s="71"/>
    </row>
    <row r="190" spans="1:7" ht="12.75">
      <c r="A190" t="s">
        <v>1793</v>
      </c>
      <c r="B190" t="s">
        <v>972</v>
      </c>
      <c r="C190" s="35" t="s">
        <v>973</v>
      </c>
      <c r="D190" s="35" t="s">
        <v>252</v>
      </c>
      <c r="E190" s="35" t="s">
        <v>973</v>
      </c>
      <c r="F190" s="70">
        <v>227974</v>
      </c>
      <c r="G190" s="71"/>
    </row>
    <row r="191" spans="1:7" ht="12.75">
      <c r="A191" t="s">
        <v>1817</v>
      </c>
      <c r="B191" t="s">
        <v>1007</v>
      </c>
      <c r="C191" s="35" t="s">
        <v>1008</v>
      </c>
      <c r="D191" s="35" t="s">
        <v>824</v>
      </c>
      <c r="E191" s="35" t="s">
        <v>1008</v>
      </c>
      <c r="F191" s="70">
        <v>12028</v>
      </c>
      <c r="G191" s="71"/>
    </row>
    <row r="192" spans="1:7" ht="12.75">
      <c r="A192" t="s">
        <v>1809</v>
      </c>
      <c r="B192" t="s">
        <v>266</v>
      </c>
      <c r="C192" s="35" t="s">
        <v>998</v>
      </c>
      <c r="D192" s="35" t="s">
        <v>750</v>
      </c>
      <c r="E192" s="35" t="s">
        <v>998</v>
      </c>
      <c r="F192" s="70">
        <v>213598</v>
      </c>
      <c r="G192" s="71"/>
    </row>
    <row r="193" spans="1:7" ht="12.75">
      <c r="A193" t="s">
        <v>1808</v>
      </c>
      <c r="B193" t="s">
        <v>996</v>
      </c>
      <c r="C193" s="35" t="s">
        <v>997</v>
      </c>
      <c r="D193" s="35" t="s">
        <v>783</v>
      </c>
      <c r="E193" s="35" t="s">
        <v>997</v>
      </c>
      <c r="F193" s="70">
        <v>12050</v>
      </c>
      <c r="G193" s="35" t="s">
        <v>599</v>
      </c>
    </row>
    <row r="194" spans="1:7" ht="12.75">
      <c r="A194" t="s">
        <v>1807</v>
      </c>
      <c r="B194" t="s">
        <v>994</v>
      </c>
      <c r="C194" s="35" t="s">
        <v>995</v>
      </c>
      <c r="D194" s="35" t="s">
        <v>741</v>
      </c>
      <c r="E194" s="35" t="s">
        <v>995</v>
      </c>
      <c r="F194" s="70">
        <v>104331</v>
      </c>
      <c r="G194" s="35" t="s">
        <v>526</v>
      </c>
    </row>
    <row r="195" spans="1:7" ht="12.75">
      <c r="A195" t="s">
        <v>1818</v>
      </c>
      <c r="B195" t="s">
        <v>267</v>
      </c>
      <c r="C195" s="35" t="s">
        <v>1573</v>
      </c>
      <c r="D195" s="35" t="s">
        <v>741</v>
      </c>
      <c r="E195" s="35" t="s">
        <v>1573</v>
      </c>
      <c r="F195" s="70">
        <v>53236</v>
      </c>
      <c r="G195" s="71"/>
    </row>
    <row r="196" spans="1:7" ht="12.75">
      <c r="A196" t="s">
        <v>1812</v>
      </c>
      <c r="B196" t="s">
        <v>1001</v>
      </c>
      <c r="C196" s="35" t="s">
        <v>1001</v>
      </c>
      <c r="D196" s="35" t="s">
        <v>1002</v>
      </c>
      <c r="E196" s="35" t="s">
        <v>1001</v>
      </c>
      <c r="F196" s="70">
        <v>10041</v>
      </c>
      <c r="G196" s="35" t="s">
        <v>527</v>
      </c>
    </row>
    <row r="197" spans="1:7" ht="12.75">
      <c r="A197" t="s">
        <v>268</v>
      </c>
      <c r="B197" t="s">
        <v>269</v>
      </c>
      <c r="C197" s="35" t="s">
        <v>1003</v>
      </c>
      <c r="D197" s="35" t="s">
        <v>783</v>
      </c>
      <c r="E197" s="35" t="s">
        <v>1003</v>
      </c>
      <c r="F197" s="70">
        <v>12077</v>
      </c>
      <c r="G197" s="71"/>
    </row>
    <row r="198" spans="1:7" ht="12.75">
      <c r="A198" t="s">
        <v>1814</v>
      </c>
      <c r="B198" t="s">
        <v>645</v>
      </c>
      <c r="C198" s="35" t="s">
        <v>1574</v>
      </c>
      <c r="D198" s="35" t="s">
        <v>750</v>
      </c>
      <c r="E198" s="35" t="s">
        <v>1574</v>
      </c>
      <c r="F198" s="70">
        <v>2558517</v>
      </c>
      <c r="G198" s="35" t="s">
        <v>529</v>
      </c>
    </row>
    <row r="199" spans="1:7" ht="12.75">
      <c r="A199" t="s">
        <v>1822</v>
      </c>
      <c r="B199" t="s">
        <v>270</v>
      </c>
      <c r="C199" s="35" t="s">
        <v>1575</v>
      </c>
      <c r="D199" s="35" t="s">
        <v>1608</v>
      </c>
      <c r="E199" s="35" t="s">
        <v>1575</v>
      </c>
      <c r="F199" s="70">
        <v>12103</v>
      </c>
      <c r="G199" s="71"/>
    </row>
    <row r="200" spans="1:7" ht="12.75">
      <c r="A200" t="s">
        <v>1823</v>
      </c>
      <c r="B200" t="s">
        <v>1015</v>
      </c>
      <c r="C200" s="35" t="s">
        <v>1016</v>
      </c>
      <c r="D200" s="35" t="s">
        <v>726</v>
      </c>
      <c r="E200" s="35" t="s">
        <v>1016</v>
      </c>
      <c r="F200" s="70">
        <v>10199</v>
      </c>
      <c r="G200" s="35" t="s">
        <v>600</v>
      </c>
    </row>
    <row r="201" spans="1:7" ht="12.75">
      <c r="A201" t="s">
        <v>1811</v>
      </c>
      <c r="B201" t="s">
        <v>999</v>
      </c>
      <c r="C201" s="35" t="s">
        <v>1000</v>
      </c>
      <c r="D201" s="35" t="s">
        <v>219</v>
      </c>
      <c r="E201" s="35" t="s">
        <v>1000</v>
      </c>
      <c r="F201" s="70">
        <v>24722</v>
      </c>
      <c r="G201" s="71"/>
    </row>
    <row r="202" spans="1:7" ht="12.75">
      <c r="A202" t="s">
        <v>1815</v>
      </c>
      <c r="B202" t="s">
        <v>1004</v>
      </c>
      <c r="C202" s="35" t="s">
        <v>1005</v>
      </c>
      <c r="D202" s="35" t="s">
        <v>726</v>
      </c>
      <c r="E202" s="35" t="s">
        <v>1005</v>
      </c>
      <c r="F202" s="70">
        <v>10200</v>
      </c>
      <c r="G202" s="35" t="s">
        <v>601</v>
      </c>
    </row>
    <row r="203" spans="1:7" ht="12.75">
      <c r="A203" t="s">
        <v>1820</v>
      </c>
      <c r="B203" t="s">
        <v>1011</v>
      </c>
      <c r="C203" s="35" t="s">
        <v>1012</v>
      </c>
      <c r="D203" s="35" t="s">
        <v>724</v>
      </c>
      <c r="E203" s="35" t="s">
        <v>1012</v>
      </c>
      <c r="F203" s="70">
        <v>11829</v>
      </c>
      <c r="G203" s="71"/>
    </row>
    <row r="204" spans="1:7" ht="12.75">
      <c r="A204" t="s">
        <v>1821</v>
      </c>
      <c r="B204" t="s">
        <v>1013</v>
      </c>
      <c r="C204" s="35" t="s">
        <v>1014</v>
      </c>
      <c r="D204" s="35" t="s">
        <v>243</v>
      </c>
      <c r="E204" s="35" t="s">
        <v>1014</v>
      </c>
      <c r="F204" s="70">
        <v>10201</v>
      </c>
      <c r="G204" s="71"/>
    </row>
    <row r="205" spans="1:7" ht="12.75">
      <c r="A205" t="s">
        <v>1816</v>
      </c>
      <c r="B205" t="s">
        <v>271</v>
      </c>
      <c r="C205" s="35" t="s">
        <v>1006</v>
      </c>
      <c r="D205" s="35" t="s">
        <v>796</v>
      </c>
      <c r="E205" s="35" t="s">
        <v>1006</v>
      </c>
      <c r="F205" s="70">
        <v>144354</v>
      </c>
      <c r="G205" s="71"/>
    </row>
    <row r="206" spans="1:7" ht="12.75">
      <c r="A206" t="s">
        <v>1824</v>
      </c>
      <c r="B206" t="s">
        <v>1017</v>
      </c>
      <c r="C206" s="35" t="s">
        <v>1018</v>
      </c>
      <c r="D206" s="35" t="s">
        <v>1019</v>
      </c>
      <c r="E206" s="35" t="s">
        <v>1018</v>
      </c>
      <c r="F206" s="70">
        <v>12122</v>
      </c>
      <c r="G206" s="35" t="s">
        <v>602</v>
      </c>
    </row>
    <row r="207" spans="1:7" ht="12.75">
      <c r="A207" t="s">
        <v>1819</v>
      </c>
      <c r="B207" t="s">
        <v>1009</v>
      </c>
      <c r="C207" s="35" t="s">
        <v>1010</v>
      </c>
      <c r="D207" s="35" t="s">
        <v>222</v>
      </c>
      <c r="E207" s="35" t="s">
        <v>1010</v>
      </c>
      <c r="F207" s="70">
        <v>12125</v>
      </c>
      <c r="G207" s="71"/>
    </row>
    <row r="208" spans="1:7" ht="12.75">
      <c r="A208" t="s">
        <v>1813</v>
      </c>
      <c r="B208" t="s">
        <v>697</v>
      </c>
      <c r="C208" s="35" t="s">
        <v>1522</v>
      </c>
      <c r="D208" s="35" t="s">
        <v>754</v>
      </c>
      <c r="E208" s="35" t="s">
        <v>1522</v>
      </c>
      <c r="F208" s="70">
        <v>10042</v>
      </c>
      <c r="G208" s="35" t="s">
        <v>528</v>
      </c>
    </row>
    <row r="209" spans="1:7" ht="12.75">
      <c r="A209" t="s">
        <v>1810</v>
      </c>
      <c r="B209" t="s">
        <v>272</v>
      </c>
      <c r="C209" s="35" t="s">
        <v>1576</v>
      </c>
      <c r="D209" s="35" t="s">
        <v>724</v>
      </c>
      <c r="E209" s="35" t="s">
        <v>1576</v>
      </c>
      <c r="F209" s="70">
        <v>12140</v>
      </c>
      <c r="G209" s="71"/>
    </row>
    <row r="210" spans="1:7" ht="12.75">
      <c r="A210" t="s">
        <v>1828</v>
      </c>
      <c r="B210" t="s">
        <v>1026</v>
      </c>
      <c r="C210" s="35" t="s">
        <v>1027</v>
      </c>
      <c r="D210" s="35" t="s">
        <v>724</v>
      </c>
      <c r="E210" s="35" t="s">
        <v>1027</v>
      </c>
      <c r="F210" s="70">
        <v>50947</v>
      </c>
      <c r="G210" s="71"/>
    </row>
    <row r="211" spans="1:7" ht="12.75">
      <c r="A211" t="s">
        <v>1833</v>
      </c>
      <c r="B211" t="s">
        <v>1034</v>
      </c>
      <c r="C211" s="35" t="s">
        <v>1035</v>
      </c>
      <c r="D211" s="35" t="s">
        <v>741</v>
      </c>
      <c r="E211" s="35" t="s">
        <v>1035</v>
      </c>
      <c r="F211" s="70">
        <v>10044</v>
      </c>
      <c r="G211" s="71"/>
    </row>
    <row r="212" spans="1:7" ht="12.75">
      <c r="A212" t="s">
        <v>1831</v>
      </c>
      <c r="B212" t="s">
        <v>1030</v>
      </c>
      <c r="C212" s="35" t="s">
        <v>1031</v>
      </c>
      <c r="D212" s="35" t="s">
        <v>803</v>
      </c>
      <c r="E212" s="35" t="s">
        <v>1031</v>
      </c>
      <c r="F212" s="70">
        <v>113214</v>
      </c>
      <c r="G212" s="71"/>
    </row>
    <row r="213" spans="1:7" ht="12.75">
      <c r="A213" t="s">
        <v>1834</v>
      </c>
      <c r="B213" t="s">
        <v>1036</v>
      </c>
      <c r="C213" s="35" t="s">
        <v>1037</v>
      </c>
      <c r="D213" s="35" t="s">
        <v>200</v>
      </c>
      <c r="E213" s="35" t="s">
        <v>1037</v>
      </c>
      <c r="F213" s="70">
        <v>12191</v>
      </c>
      <c r="G213" s="71"/>
    </row>
    <row r="214" spans="1:7" ht="12.75">
      <c r="A214" t="s">
        <v>1825</v>
      </c>
      <c r="B214" t="s">
        <v>1020</v>
      </c>
      <c r="C214" s="35" t="s">
        <v>1021</v>
      </c>
      <c r="D214" s="35" t="s">
        <v>765</v>
      </c>
      <c r="E214" s="35" t="s">
        <v>1021</v>
      </c>
      <c r="F214" s="70">
        <v>54425</v>
      </c>
      <c r="G214" s="35" t="s">
        <v>603</v>
      </c>
    </row>
    <row r="215" spans="1:7" ht="12.75">
      <c r="A215" t="s">
        <v>1837</v>
      </c>
      <c r="B215" t="s">
        <v>1042</v>
      </c>
      <c r="C215" s="35" t="s">
        <v>1043</v>
      </c>
      <c r="D215" s="35" t="s">
        <v>724</v>
      </c>
      <c r="E215" s="35" t="s">
        <v>1043</v>
      </c>
      <c r="F215" s="70">
        <v>12194</v>
      </c>
      <c r="G215" s="35" t="s">
        <v>1868</v>
      </c>
    </row>
    <row r="216" spans="1:7" ht="12.75">
      <c r="A216" t="s">
        <v>8</v>
      </c>
      <c r="B216" t="s">
        <v>273</v>
      </c>
      <c r="C216" s="35" t="s">
        <v>1057</v>
      </c>
      <c r="D216" s="35" t="s">
        <v>1608</v>
      </c>
      <c r="E216" s="35" t="s">
        <v>1057</v>
      </c>
      <c r="F216" s="70">
        <v>226928</v>
      </c>
      <c r="G216" s="71"/>
    </row>
    <row r="217" spans="1:7" ht="12.75">
      <c r="A217" t="s">
        <v>1838</v>
      </c>
      <c r="B217" t="s">
        <v>1044</v>
      </c>
      <c r="C217" s="35" t="s">
        <v>1045</v>
      </c>
      <c r="D217" s="35" t="s">
        <v>1610</v>
      </c>
      <c r="E217" s="35" t="s">
        <v>1045</v>
      </c>
      <c r="F217" s="70">
        <v>112890</v>
      </c>
      <c r="G217" s="71"/>
    </row>
    <row r="218" spans="1:7" ht="12.75">
      <c r="A218" t="s">
        <v>5</v>
      </c>
      <c r="B218" t="s">
        <v>1052</v>
      </c>
      <c r="C218" s="35" t="s">
        <v>1053</v>
      </c>
      <c r="D218" s="35" t="s">
        <v>724</v>
      </c>
      <c r="E218" s="35" t="s">
        <v>1053</v>
      </c>
      <c r="F218" s="70">
        <v>12923</v>
      </c>
      <c r="G218" s="71"/>
    </row>
    <row r="219" spans="1:7" ht="12.75">
      <c r="A219" t="s">
        <v>1839</v>
      </c>
      <c r="B219" t="s">
        <v>1046</v>
      </c>
      <c r="C219" s="35" t="s">
        <v>1047</v>
      </c>
      <c r="D219" s="35" t="s">
        <v>724</v>
      </c>
      <c r="E219" s="35" t="s">
        <v>1047</v>
      </c>
      <c r="F219" s="70">
        <v>12203</v>
      </c>
      <c r="G219" s="72" t="s">
        <v>1900</v>
      </c>
    </row>
    <row r="220" spans="1:7" ht="12.75">
      <c r="A220" t="s">
        <v>15</v>
      </c>
      <c r="B220" t="s">
        <v>274</v>
      </c>
      <c r="C220" s="35" t="s">
        <v>1071</v>
      </c>
      <c r="D220" s="35" t="s">
        <v>724</v>
      </c>
      <c r="E220" s="35" t="s">
        <v>1071</v>
      </c>
      <c r="F220" s="70">
        <v>185903</v>
      </c>
      <c r="G220" s="71"/>
    </row>
    <row r="221" spans="1:7" ht="12.75">
      <c r="A221" t="s">
        <v>6</v>
      </c>
      <c r="B221" t="s">
        <v>1054</v>
      </c>
      <c r="C221" s="35" t="s">
        <v>1055</v>
      </c>
      <c r="D221" s="35" t="s">
        <v>754</v>
      </c>
      <c r="E221" s="35" t="s">
        <v>1055</v>
      </c>
      <c r="F221" s="70">
        <v>138758</v>
      </c>
      <c r="G221" s="71"/>
    </row>
    <row r="222" spans="1:7" ht="12.75">
      <c r="A222" t="s">
        <v>7</v>
      </c>
      <c r="B222" t="s">
        <v>275</v>
      </c>
      <c r="C222" s="35" t="s">
        <v>1056</v>
      </c>
      <c r="D222" s="35" t="s">
        <v>824</v>
      </c>
      <c r="E222" s="35" t="s">
        <v>1056</v>
      </c>
      <c r="F222" s="70">
        <v>12207</v>
      </c>
      <c r="G222" s="71"/>
    </row>
    <row r="223" spans="1:7" ht="12.75">
      <c r="A223" t="s">
        <v>1832</v>
      </c>
      <c r="B223" t="s">
        <v>1032</v>
      </c>
      <c r="C223" s="35" t="s">
        <v>1033</v>
      </c>
      <c r="D223" s="35" t="s">
        <v>1610</v>
      </c>
      <c r="E223" s="35" t="s">
        <v>679</v>
      </c>
      <c r="F223" s="70">
        <v>212267</v>
      </c>
      <c r="G223" s="35" t="s">
        <v>531</v>
      </c>
    </row>
    <row r="224" spans="1:7" ht="12.75">
      <c r="A224" t="s">
        <v>1835</v>
      </c>
      <c r="B224" t="s">
        <v>1038</v>
      </c>
      <c r="C224" s="35" t="s">
        <v>1039</v>
      </c>
      <c r="D224" s="35" t="s">
        <v>222</v>
      </c>
      <c r="E224" s="35" t="s">
        <v>1039</v>
      </c>
      <c r="F224" s="70">
        <v>12221</v>
      </c>
      <c r="G224" s="71"/>
    </row>
    <row r="225" spans="1:7" ht="12.75">
      <c r="A225" t="s">
        <v>1826</v>
      </c>
      <c r="B225" t="s">
        <v>1022</v>
      </c>
      <c r="C225" s="35" t="s">
        <v>1023</v>
      </c>
      <c r="D225" s="35" t="s">
        <v>885</v>
      </c>
      <c r="E225" s="35" t="s">
        <v>1023</v>
      </c>
      <c r="F225" s="70">
        <v>10207</v>
      </c>
      <c r="G225" s="71"/>
    </row>
    <row r="226" spans="1:7" ht="12.75">
      <c r="A226" t="s">
        <v>1827</v>
      </c>
      <c r="B226" t="s">
        <v>1024</v>
      </c>
      <c r="C226" s="35" t="s">
        <v>1025</v>
      </c>
      <c r="D226" s="35" t="s">
        <v>210</v>
      </c>
      <c r="E226" s="35" t="s">
        <v>1025</v>
      </c>
      <c r="F226" s="70">
        <v>10209</v>
      </c>
      <c r="G226" s="35" t="s">
        <v>530</v>
      </c>
    </row>
    <row r="227" spans="1:7" ht="12.75">
      <c r="A227" t="s">
        <v>1836</v>
      </c>
      <c r="B227" t="s">
        <v>1040</v>
      </c>
      <c r="C227" s="35" t="s">
        <v>1041</v>
      </c>
      <c r="D227" s="35" t="s">
        <v>724</v>
      </c>
      <c r="E227" s="35" t="s">
        <v>1041</v>
      </c>
      <c r="F227" s="70">
        <v>12240</v>
      </c>
      <c r="G227" s="71"/>
    </row>
    <row r="228" spans="1:7" ht="12.75">
      <c r="A228" t="s">
        <v>9</v>
      </c>
      <c r="B228" t="s">
        <v>1059</v>
      </c>
      <c r="C228" s="35" t="s">
        <v>1060</v>
      </c>
      <c r="D228" s="35" t="s">
        <v>750</v>
      </c>
      <c r="E228" s="35" t="s">
        <v>1060</v>
      </c>
      <c r="F228" s="70">
        <v>201033</v>
      </c>
      <c r="G228" s="71"/>
    </row>
    <row r="229" spans="1:7" ht="12.75">
      <c r="A229" t="s">
        <v>11</v>
      </c>
      <c r="B229" t="s">
        <v>1062</v>
      </c>
      <c r="C229" s="35" t="s">
        <v>1063</v>
      </c>
      <c r="D229" s="35" t="s">
        <v>765</v>
      </c>
      <c r="E229" s="35" t="s">
        <v>1063</v>
      </c>
      <c r="F229" s="70">
        <v>198512</v>
      </c>
      <c r="G229" s="71"/>
    </row>
    <row r="230" spans="1:7" ht="12.75">
      <c r="A230" t="s">
        <v>10</v>
      </c>
      <c r="B230" t="s">
        <v>276</v>
      </c>
      <c r="C230" s="35" t="s">
        <v>1061</v>
      </c>
      <c r="D230" s="35" t="s">
        <v>741</v>
      </c>
      <c r="E230" s="35" t="s">
        <v>1061</v>
      </c>
      <c r="F230" s="70">
        <v>165204</v>
      </c>
      <c r="G230" s="71"/>
    </row>
    <row r="231" spans="1:7" ht="12.75">
      <c r="A231" t="s">
        <v>4</v>
      </c>
      <c r="B231" t="s">
        <v>1050</v>
      </c>
      <c r="C231" s="35" t="s">
        <v>1051</v>
      </c>
      <c r="D231" s="35" t="s">
        <v>724</v>
      </c>
      <c r="E231" s="35" t="s">
        <v>1051</v>
      </c>
      <c r="F231" s="70">
        <v>12262</v>
      </c>
      <c r="G231" s="71"/>
    </row>
    <row r="232" spans="1:7" ht="12.75">
      <c r="A232" t="s">
        <v>12</v>
      </c>
      <c r="B232" t="s">
        <v>1066</v>
      </c>
      <c r="C232" s="35" t="s">
        <v>1067</v>
      </c>
      <c r="D232" s="35" t="s">
        <v>1068</v>
      </c>
      <c r="E232" s="35" t="s">
        <v>1067</v>
      </c>
      <c r="F232" s="70">
        <v>12265</v>
      </c>
      <c r="G232" s="71"/>
    </row>
    <row r="233" spans="1:7" ht="12.75">
      <c r="A233" t="s">
        <v>14</v>
      </c>
      <c r="B233" t="s">
        <v>1069</v>
      </c>
      <c r="C233" s="35" t="s">
        <v>1070</v>
      </c>
      <c r="D233" s="35" t="s">
        <v>788</v>
      </c>
      <c r="E233" s="35" t="s">
        <v>1070</v>
      </c>
      <c r="F233" s="70">
        <v>10048</v>
      </c>
      <c r="G233" s="35" t="s">
        <v>532</v>
      </c>
    </row>
    <row r="234" spans="1:7" ht="12.75">
      <c r="A234" t="s">
        <v>1829</v>
      </c>
      <c r="B234" t="s">
        <v>1028</v>
      </c>
      <c r="C234" s="35" t="s">
        <v>1029</v>
      </c>
      <c r="D234" s="35" t="s">
        <v>778</v>
      </c>
      <c r="E234" s="35" t="s">
        <v>1029</v>
      </c>
      <c r="F234" s="70">
        <v>201911</v>
      </c>
      <c r="G234" s="71"/>
    </row>
    <row r="235" spans="1:7" ht="12.75">
      <c r="A235" t="s">
        <v>0</v>
      </c>
      <c r="B235" t="s">
        <v>1048</v>
      </c>
      <c r="C235" s="35" t="s">
        <v>1049</v>
      </c>
      <c r="D235" s="35" t="s">
        <v>724</v>
      </c>
      <c r="E235" s="35" t="s">
        <v>1049</v>
      </c>
      <c r="F235" s="70">
        <v>50950</v>
      </c>
      <c r="G235" s="71"/>
    </row>
    <row r="236" spans="1:7" ht="12.75">
      <c r="A236" t="s">
        <v>1830</v>
      </c>
      <c r="B236" t="s">
        <v>277</v>
      </c>
      <c r="C236" s="35" t="s">
        <v>1577</v>
      </c>
      <c r="D236" s="35" t="s">
        <v>243</v>
      </c>
      <c r="E236" s="35" t="s">
        <v>1577</v>
      </c>
      <c r="F236" s="70">
        <v>147525</v>
      </c>
      <c r="G236" s="71"/>
    </row>
    <row r="237" spans="1:7" ht="12.75">
      <c r="A237" t="s">
        <v>278</v>
      </c>
      <c r="B237" t="s">
        <v>1064</v>
      </c>
      <c r="C237" s="35" t="s">
        <v>1065</v>
      </c>
      <c r="D237" s="35" t="s">
        <v>741</v>
      </c>
      <c r="E237" s="35" t="s">
        <v>1065</v>
      </c>
      <c r="F237" s="70">
        <v>14214</v>
      </c>
      <c r="G237" s="35" t="s">
        <v>604</v>
      </c>
    </row>
    <row r="238" spans="1:7" ht="12.75">
      <c r="A238" t="s">
        <v>279</v>
      </c>
      <c r="B238" t="s">
        <v>280</v>
      </c>
      <c r="C238" s="35" t="s">
        <v>1058</v>
      </c>
      <c r="D238" s="35" t="s">
        <v>1607</v>
      </c>
      <c r="E238" s="35" t="s">
        <v>1058</v>
      </c>
      <c r="F238" s="70">
        <v>12279</v>
      </c>
      <c r="G238" s="35" t="s">
        <v>605</v>
      </c>
    </row>
    <row r="239" spans="1:7" ht="12.75">
      <c r="A239" t="s">
        <v>16</v>
      </c>
      <c r="B239" t="s">
        <v>1072</v>
      </c>
      <c r="C239" s="35" t="s">
        <v>1073</v>
      </c>
      <c r="D239" s="35" t="s">
        <v>1617</v>
      </c>
      <c r="E239" s="35" t="s">
        <v>1073</v>
      </c>
      <c r="F239" s="70">
        <v>12286</v>
      </c>
      <c r="G239" s="71"/>
    </row>
    <row r="240" spans="1:7" ht="12.75">
      <c r="A240" t="s">
        <v>13</v>
      </c>
      <c r="B240" t="s">
        <v>281</v>
      </c>
      <c r="C240" s="35" t="s">
        <v>1578</v>
      </c>
      <c r="D240" s="35" t="s">
        <v>741</v>
      </c>
      <c r="E240" s="35" t="s">
        <v>1578</v>
      </c>
      <c r="F240" s="70">
        <v>12773</v>
      </c>
      <c r="G240" s="71"/>
    </row>
    <row r="241" spans="1:7" ht="12.75">
      <c r="A241" t="s">
        <v>30</v>
      </c>
      <c r="B241" t="s">
        <v>282</v>
      </c>
      <c r="C241" s="35" t="s">
        <v>1579</v>
      </c>
      <c r="D241" s="35" t="s">
        <v>726</v>
      </c>
      <c r="E241" s="35" t="s">
        <v>1579</v>
      </c>
      <c r="F241" s="70">
        <v>10015</v>
      </c>
      <c r="G241" s="35" t="s">
        <v>536</v>
      </c>
    </row>
    <row r="242" spans="1:7" ht="12.75">
      <c r="A242" t="s">
        <v>17</v>
      </c>
      <c r="B242" t="s">
        <v>1074</v>
      </c>
      <c r="C242" s="35" t="s">
        <v>1075</v>
      </c>
      <c r="D242" s="35" t="s">
        <v>1610</v>
      </c>
      <c r="E242" s="35" t="s">
        <v>1075</v>
      </c>
      <c r="F242" s="70">
        <v>12012</v>
      </c>
      <c r="G242" s="35" t="s">
        <v>606</v>
      </c>
    </row>
    <row r="243" spans="1:7" ht="12.75">
      <c r="A243" t="s">
        <v>32</v>
      </c>
      <c r="B243" t="s">
        <v>1101</v>
      </c>
      <c r="C243" s="35" t="s">
        <v>1102</v>
      </c>
      <c r="D243" s="35" t="s">
        <v>724</v>
      </c>
      <c r="E243" s="35" t="s">
        <v>1102</v>
      </c>
      <c r="F243" s="70">
        <v>12330</v>
      </c>
      <c r="G243" s="71"/>
    </row>
    <row r="244" spans="1:7" ht="12.75">
      <c r="A244" t="s">
        <v>1901</v>
      </c>
      <c r="B244" t="s">
        <v>1902</v>
      </c>
      <c r="C244" s="35" t="s">
        <v>1903</v>
      </c>
      <c r="D244" s="35" t="s">
        <v>724</v>
      </c>
      <c r="E244" s="35" t="s">
        <v>1903</v>
      </c>
      <c r="F244" s="70">
        <v>12341</v>
      </c>
      <c r="G244" s="71"/>
    </row>
    <row r="245" spans="1:7" ht="12.75">
      <c r="A245" t="s">
        <v>283</v>
      </c>
      <c r="B245" t="s">
        <v>1091</v>
      </c>
      <c r="C245" s="35" t="s">
        <v>1092</v>
      </c>
      <c r="D245" s="35" t="s">
        <v>1610</v>
      </c>
      <c r="E245" s="35" t="s">
        <v>1092</v>
      </c>
      <c r="F245" s="70">
        <v>12352</v>
      </c>
      <c r="G245" s="71"/>
    </row>
    <row r="246" spans="1:7" ht="12.75">
      <c r="A246" t="s">
        <v>21</v>
      </c>
      <c r="B246" t="s">
        <v>1080</v>
      </c>
      <c r="C246" s="35" t="s">
        <v>1081</v>
      </c>
      <c r="D246" s="35" t="s">
        <v>724</v>
      </c>
      <c r="E246" s="35" t="s">
        <v>1081</v>
      </c>
      <c r="F246" s="70">
        <v>50956</v>
      </c>
      <c r="G246" s="71"/>
    </row>
    <row r="247" spans="1:7" ht="12.75">
      <c r="A247" t="s">
        <v>18</v>
      </c>
      <c r="B247" t="s">
        <v>1076</v>
      </c>
      <c r="C247" s="35" t="s">
        <v>1077</v>
      </c>
      <c r="D247" s="35" t="s">
        <v>1610</v>
      </c>
      <c r="E247" s="35" t="s">
        <v>1077</v>
      </c>
      <c r="F247" s="70">
        <v>112605</v>
      </c>
      <c r="G247" s="35" t="s">
        <v>607</v>
      </c>
    </row>
    <row r="248" spans="1:7" ht="12.75">
      <c r="A248" t="s">
        <v>25</v>
      </c>
      <c r="B248" t="s">
        <v>1089</v>
      </c>
      <c r="C248" s="35" t="s">
        <v>1090</v>
      </c>
      <c r="D248" s="35" t="s">
        <v>726</v>
      </c>
      <c r="E248" s="35" t="s">
        <v>1090</v>
      </c>
      <c r="F248" s="70">
        <v>52249</v>
      </c>
      <c r="G248" s="35" t="s">
        <v>534</v>
      </c>
    </row>
    <row r="249" spans="1:7" ht="12.75">
      <c r="A249" t="s">
        <v>1635</v>
      </c>
      <c r="B249" t="s">
        <v>284</v>
      </c>
      <c r="C249" s="35" t="s">
        <v>1580</v>
      </c>
      <c r="D249" s="35" t="s">
        <v>1610</v>
      </c>
      <c r="E249" s="35" t="s">
        <v>1580</v>
      </c>
      <c r="F249" s="70">
        <v>10050</v>
      </c>
      <c r="G249" s="35" t="s">
        <v>505</v>
      </c>
    </row>
    <row r="250" spans="1:7" ht="12.75">
      <c r="A250" t="s">
        <v>19</v>
      </c>
      <c r="B250" t="s">
        <v>285</v>
      </c>
      <c r="C250" s="35" t="s">
        <v>1078</v>
      </c>
      <c r="D250" s="35" t="s">
        <v>760</v>
      </c>
      <c r="E250" s="35" t="s">
        <v>1078</v>
      </c>
      <c r="F250" s="70">
        <v>14112</v>
      </c>
      <c r="G250" s="71"/>
    </row>
    <row r="251" spans="1:7" ht="12.75">
      <c r="A251" t="s">
        <v>20</v>
      </c>
      <c r="B251" t="s">
        <v>1079</v>
      </c>
      <c r="C251" s="35" t="s">
        <v>1079</v>
      </c>
      <c r="D251" s="35" t="s">
        <v>824</v>
      </c>
      <c r="E251" s="35" t="s">
        <v>1079</v>
      </c>
      <c r="F251" s="70">
        <v>10216</v>
      </c>
      <c r="G251" s="35" t="s">
        <v>533</v>
      </c>
    </row>
    <row r="252" spans="1:7" ht="12.75">
      <c r="A252" t="s">
        <v>640</v>
      </c>
      <c r="B252" t="s">
        <v>639</v>
      </c>
      <c r="C252" s="35" t="s">
        <v>608</v>
      </c>
      <c r="D252" s="35" t="s">
        <v>834</v>
      </c>
      <c r="E252" s="35" t="s">
        <v>608</v>
      </c>
      <c r="F252" s="70">
        <v>10051</v>
      </c>
      <c r="G252" s="35" t="s">
        <v>609</v>
      </c>
    </row>
    <row r="253" spans="1:7" ht="12.75">
      <c r="A253" t="s">
        <v>22</v>
      </c>
      <c r="B253" t="s">
        <v>1082</v>
      </c>
      <c r="C253" s="35" t="s">
        <v>1083</v>
      </c>
      <c r="D253" s="35" t="s">
        <v>765</v>
      </c>
      <c r="E253" s="35" t="s">
        <v>1083</v>
      </c>
      <c r="F253" s="70">
        <v>10217</v>
      </c>
      <c r="G253" s="72" t="s">
        <v>1904</v>
      </c>
    </row>
    <row r="254" spans="1:7" ht="12.75">
      <c r="A254" t="s">
        <v>1869</v>
      </c>
      <c r="B254" t="s">
        <v>1870</v>
      </c>
      <c r="C254" s="35" t="s">
        <v>1871</v>
      </c>
      <c r="D254" s="35" t="s">
        <v>745</v>
      </c>
      <c r="E254" s="35" t="s">
        <v>1871</v>
      </c>
      <c r="F254" s="70">
        <v>24727</v>
      </c>
      <c r="G254" s="71"/>
    </row>
    <row r="255" spans="1:7" ht="12.75">
      <c r="A255" t="s">
        <v>495</v>
      </c>
      <c r="B255" t="s">
        <v>496</v>
      </c>
      <c r="C255" s="35" t="s">
        <v>497</v>
      </c>
      <c r="D255" s="35" t="s">
        <v>754</v>
      </c>
      <c r="E255" s="35" t="s">
        <v>497</v>
      </c>
      <c r="F255" s="70">
        <v>37027553</v>
      </c>
      <c r="G255" s="35" t="s">
        <v>610</v>
      </c>
    </row>
    <row r="256" spans="1:7" ht="12.75">
      <c r="A256" t="s">
        <v>23</v>
      </c>
      <c r="B256" t="s">
        <v>1084</v>
      </c>
      <c r="C256" s="35" t="s">
        <v>1085</v>
      </c>
      <c r="D256" s="35" t="s">
        <v>711</v>
      </c>
      <c r="E256" s="35" t="s">
        <v>1085</v>
      </c>
      <c r="F256" s="70">
        <v>103913</v>
      </c>
      <c r="G256" s="71"/>
    </row>
    <row r="257" spans="1:7" ht="12.75">
      <c r="A257" t="s">
        <v>27</v>
      </c>
      <c r="B257" t="s">
        <v>1095</v>
      </c>
      <c r="C257" s="35" t="s">
        <v>1096</v>
      </c>
      <c r="D257" s="35" t="s">
        <v>724</v>
      </c>
      <c r="E257" s="35" t="s">
        <v>1096</v>
      </c>
      <c r="F257" s="70">
        <v>201399</v>
      </c>
      <c r="G257" s="71"/>
    </row>
    <row r="258" spans="1:7" ht="12.75">
      <c r="A258" t="s">
        <v>31</v>
      </c>
      <c r="B258" t="s">
        <v>646</v>
      </c>
      <c r="C258" s="35" t="s">
        <v>1581</v>
      </c>
      <c r="D258" s="35" t="s">
        <v>210</v>
      </c>
      <c r="E258" s="35" t="s">
        <v>1581</v>
      </c>
      <c r="F258" s="70">
        <v>14210</v>
      </c>
      <c r="G258" s="35" t="s">
        <v>537</v>
      </c>
    </row>
    <row r="259" spans="1:7" ht="12.75">
      <c r="A259" t="s">
        <v>35</v>
      </c>
      <c r="B259" t="s">
        <v>1107</v>
      </c>
      <c r="C259" s="35" t="s">
        <v>1108</v>
      </c>
      <c r="D259" s="35" t="s">
        <v>1610</v>
      </c>
      <c r="E259" s="35" t="s">
        <v>1108</v>
      </c>
      <c r="F259" s="70">
        <v>14539</v>
      </c>
      <c r="G259" s="71"/>
    </row>
    <row r="260" spans="1:7" ht="12.75">
      <c r="A260" t="s">
        <v>26</v>
      </c>
      <c r="B260" t="s">
        <v>1093</v>
      </c>
      <c r="C260" s="35" t="s">
        <v>1094</v>
      </c>
      <c r="D260" s="35" t="s">
        <v>1610</v>
      </c>
      <c r="E260" s="35" t="s">
        <v>1094</v>
      </c>
      <c r="F260" s="70">
        <v>250245</v>
      </c>
      <c r="G260" s="71"/>
    </row>
    <row r="261" spans="1:7" ht="12.75">
      <c r="A261" t="s">
        <v>36</v>
      </c>
      <c r="B261" t="s">
        <v>1109</v>
      </c>
      <c r="C261" s="35" t="s">
        <v>1110</v>
      </c>
      <c r="D261" s="35" t="s">
        <v>1610</v>
      </c>
      <c r="E261" s="35" t="s">
        <v>1110</v>
      </c>
      <c r="F261" s="70">
        <v>53199</v>
      </c>
      <c r="G261" s="71"/>
    </row>
    <row r="262" spans="1:7" ht="12.75">
      <c r="A262" t="s">
        <v>34</v>
      </c>
      <c r="B262" t="s">
        <v>1105</v>
      </c>
      <c r="C262" s="35" t="s">
        <v>1106</v>
      </c>
      <c r="D262" s="35" t="s">
        <v>724</v>
      </c>
      <c r="E262" s="35" t="s">
        <v>1106</v>
      </c>
      <c r="F262" s="70">
        <v>50965</v>
      </c>
      <c r="G262" s="71"/>
    </row>
    <row r="263" spans="1:7" ht="12.75">
      <c r="A263" t="s">
        <v>28</v>
      </c>
      <c r="B263" t="s">
        <v>1097</v>
      </c>
      <c r="C263" s="35" t="s">
        <v>1098</v>
      </c>
      <c r="D263" s="35" t="s">
        <v>741</v>
      </c>
      <c r="E263" s="35" t="s">
        <v>1098</v>
      </c>
      <c r="F263" s="70">
        <v>13779</v>
      </c>
      <c r="G263" s="35" t="s">
        <v>611</v>
      </c>
    </row>
    <row r="264" spans="1:7" ht="12.75">
      <c r="A264" t="s">
        <v>24</v>
      </c>
      <c r="B264" t="s">
        <v>1086</v>
      </c>
      <c r="C264" s="35" t="s">
        <v>1087</v>
      </c>
      <c r="D264" s="35" t="s">
        <v>1088</v>
      </c>
      <c r="E264" s="35" t="s">
        <v>1087</v>
      </c>
      <c r="F264" s="70">
        <v>31347</v>
      </c>
      <c r="G264" s="35" t="s">
        <v>612</v>
      </c>
    </row>
    <row r="265" spans="1:7" ht="12.75">
      <c r="A265" t="s">
        <v>37</v>
      </c>
      <c r="B265" t="s">
        <v>1111</v>
      </c>
      <c r="C265" s="35" t="s">
        <v>1112</v>
      </c>
      <c r="D265" s="35" t="s">
        <v>711</v>
      </c>
      <c r="E265" s="35" t="s">
        <v>1112</v>
      </c>
      <c r="F265" s="70">
        <v>12415</v>
      </c>
      <c r="G265" s="71"/>
    </row>
    <row r="266" spans="1:7" ht="12.75">
      <c r="A266" t="s">
        <v>29</v>
      </c>
      <c r="B266" t="s">
        <v>1099</v>
      </c>
      <c r="C266" s="35" t="s">
        <v>1100</v>
      </c>
      <c r="D266" s="35" t="s">
        <v>741</v>
      </c>
      <c r="E266" s="35" t="s">
        <v>1100</v>
      </c>
      <c r="F266" s="70">
        <v>48882</v>
      </c>
      <c r="G266" s="35" t="s">
        <v>535</v>
      </c>
    </row>
    <row r="267" spans="1:7" ht="12.75">
      <c r="A267" t="s">
        <v>38</v>
      </c>
      <c r="B267" t="s">
        <v>1113</v>
      </c>
      <c r="C267" s="35" t="s">
        <v>1113</v>
      </c>
      <c r="D267" s="35" t="s">
        <v>711</v>
      </c>
      <c r="E267" s="35" t="s">
        <v>1113</v>
      </c>
      <c r="F267" s="70">
        <v>54450</v>
      </c>
      <c r="G267" s="35" t="s">
        <v>538</v>
      </c>
    </row>
    <row r="268" spans="1:7" ht="12.75">
      <c r="A268" t="s">
        <v>33</v>
      </c>
      <c r="B268" t="s">
        <v>1103</v>
      </c>
      <c r="C268" s="35" t="s">
        <v>1104</v>
      </c>
      <c r="D268" s="35" t="s">
        <v>724</v>
      </c>
      <c r="E268" s="35" t="s">
        <v>1104</v>
      </c>
      <c r="F268" s="70">
        <v>50963</v>
      </c>
      <c r="G268" s="72" t="s">
        <v>1905</v>
      </c>
    </row>
    <row r="269" spans="1:7" ht="12.75">
      <c r="A269" t="s">
        <v>48</v>
      </c>
      <c r="B269" t="s">
        <v>1129</v>
      </c>
      <c r="C269" s="35" t="s">
        <v>1130</v>
      </c>
      <c r="D269" s="35" t="s">
        <v>724</v>
      </c>
      <c r="E269" s="35" t="s">
        <v>1130</v>
      </c>
      <c r="F269" s="70">
        <v>50971</v>
      </c>
      <c r="G269" s="71"/>
    </row>
    <row r="270" spans="1:7" ht="12.75">
      <c r="A270" t="s">
        <v>47</v>
      </c>
      <c r="B270" t="s">
        <v>1127</v>
      </c>
      <c r="C270" s="35" t="s">
        <v>1128</v>
      </c>
      <c r="D270" s="35" t="s">
        <v>724</v>
      </c>
      <c r="E270" s="35" t="s">
        <v>1128</v>
      </c>
      <c r="F270" s="70">
        <v>10181</v>
      </c>
      <c r="G270" s="71"/>
    </row>
    <row r="271" spans="1:7" ht="12.75">
      <c r="A271" t="s">
        <v>50</v>
      </c>
      <c r="B271" t="s">
        <v>1133</v>
      </c>
      <c r="C271" s="35" t="s">
        <v>1134</v>
      </c>
      <c r="D271" s="35" t="s">
        <v>724</v>
      </c>
      <c r="E271" s="35" t="s">
        <v>1134</v>
      </c>
      <c r="F271" s="70">
        <v>11843</v>
      </c>
      <c r="G271" s="71"/>
    </row>
    <row r="272" spans="1:7" ht="12.75">
      <c r="A272" t="s">
        <v>40</v>
      </c>
      <c r="B272" t="s">
        <v>1116</v>
      </c>
      <c r="C272" s="35" t="s">
        <v>1117</v>
      </c>
      <c r="D272" s="35" t="s">
        <v>765</v>
      </c>
      <c r="E272" s="35" t="s">
        <v>680</v>
      </c>
      <c r="F272" s="70">
        <v>12451</v>
      </c>
      <c r="G272" s="71"/>
    </row>
    <row r="273" spans="1:7" ht="12.75">
      <c r="A273" t="s">
        <v>41</v>
      </c>
      <c r="B273" t="s">
        <v>286</v>
      </c>
      <c r="C273" s="35" t="s">
        <v>1118</v>
      </c>
      <c r="D273" s="35" t="s">
        <v>726</v>
      </c>
      <c r="E273" s="35" t="s">
        <v>1118</v>
      </c>
      <c r="F273" s="70">
        <v>10219</v>
      </c>
      <c r="G273" s="72" t="s">
        <v>1906</v>
      </c>
    </row>
    <row r="274" spans="1:7" ht="12.75">
      <c r="A274" t="s">
        <v>61</v>
      </c>
      <c r="B274" t="s">
        <v>664</v>
      </c>
      <c r="C274" s="35" t="s">
        <v>665</v>
      </c>
      <c r="D274" s="35" t="s">
        <v>765</v>
      </c>
      <c r="E274" s="35" t="s">
        <v>666</v>
      </c>
      <c r="F274" s="70">
        <v>27179686</v>
      </c>
      <c r="G274" s="71"/>
    </row>
    <row r="275" spans="1:7" ht="12.75">
      <c r="A275" t="s">
        <v>1872</v>
      </c>
      <c r="B275" t="s">
        <v>1873</v>
      </c>
      <c r="C275" s="35" t="s">
        <v>1874</v>
      </c>
      <c r="D275" s="35" t="s">
        <v>724</v>
      </c>
      <c r="E275" s="35" t="s">
        <v>1874</v>
      </c>
      <c r="F275" s="70">
        <v>2494243</v>
      </c>
      <c r="G275" s="71"/>
    </row>
    <row r="276" spans="1:7" ht="12.75">
      <c r="A276" t="s">
        <v>59</v>
      </c>
      <c r="B276" t="s">
        <v>1150</v>
      </c>
      <c r="C276" s="35" t="s">
        <v>1151</v>
      </c>
      <c r="D276" s="35" t="s">
        <v>724</v>
      </c>
      <c r="E276" s="35" t="s">
        <v>1151</v>
      </c>
      <c r="F276" s="70">
        <v>26580</v>
      </c>
      <c r="G276" s="71"/>
    </row>
    <row r="277" spans="1:7" ht="12.75">
      <c r="A277" t="s">
        <v>52</v>
      </c>
      <c r="B277" t="s">
        <v>1137</v>
      </c>
      <c r="C277" s="35" t="s">
        <v>1138</v>
      </c>
      <c r="D277" s="35" t="s">
        <v>724</v>
      </c>
      <c r="E277" s="35" t="s">
        <v>1138</v>
      </c>
      <c r="F277" s="70">
        <v>195715</v>
      </c>
      <c r="G277" s="71"/>
    </row>
    <row r="278" spans="1:7" ht="12.75">
      <c r="A278" t="s">
        <v>55</v>
      </c>
      <c r="B278" t="s">
        <v>1141</v>
      </c>
      <c r="C278" s="35" t="s">
        <v>1142</v>
      </c>
      <c r="D278" s="35" t="s">
        <v>724</v>
      </c>
      <c r="E278" s="35" t="s">
        <v>1142</v>
      </c>
      <c r="F278" s="70">
        <v>10188</v>
      </c>
      <c r="G278" s="71"/>
    </row>
    <row r="279" spans="1:7" ht="12.75">
      <c r="A279" t="s">
        <v>54</v>
      </c>
      <c r="B279" t="s">
        <v>287</v>
      </c>
      <c r="C279" s="35" t="s">
        <v>1140</v>
      </c>
      <c r="D279" s="35" t="s">
        <v>724</v>
      </c>
      <c r="E279" s="35" t="s">
        <v>1140</v>
      </c>
      <c r="F279" s="70">
        <v>11885</v>
      </c>
      <c r="G279" s="71"/>
    </row>
    <row r="280" spans="1:7" ht="12.75">
      <c r="A280" t="s">
        <v>42</v>
      </c>
      <c r="B280" t="s">
        <v>1119</v>
      </c>
      <c r="C280" s="35" t="s">
        <v>1120</v>
      </c>
      <c r="D280" s="35" t="s">
        <v>803</v>
      </c>
      <c r="E280" s="35" t="s">
        <v>1120</v>
      </c>
      <c r="F280" s="70">
        <v>12485</v>
      </c>
      <c r="G280" s="71"/>
    </row>
    <row r="281" spans="1:7" ht="12.75">
      <c r="A281" t="s">
        <v>43</v>
      </c>
      <c r="B281" t="s">
        <v>288</v>
      </c>
      <c r="C281" s="35" t="s">
        <v>1582</v>
      </c>
      <c r="D281" s="35" t="s">
        <v>724</v>
      </c>
      <c r="E281" s="35" t="s">
        <v>1582</v>
      </c>
      <c r="F281" s="70">
        <v>2510086</v>
      </c>
      <c r="G281" s="71"/>
    </row>
    <row r="282" spans="1:7" ht="12.75">
      <c r="A282" t="s">
        <v>39</v>
      </c>
      <c r="B282" t="s">
        <v>1114</v>
      </c>
      <c r="C282" s="35" t="s">
        <v>1115</v>
      </c>
      <c r="D282" s="35" t="s">
        <v>1607</v>
      </c>
      <c r="E282" s="35" t="s">
        <v>1115</v>
      </c>
      <c r="F282" s="70">
        <v>10221</v>
      </c>
      <c r="G282" s="71"/>
    </row>
    <row r="283" spans="1:7" ht="12.75">
      <c r="A283" t="s">
        <v>289</v>
      </c>
      <c r="B283" t="s">
        <v>1123</v>
      </c>
      <c r="C283" s="35" t="s">
        <v>1124</v>
      </c>
      <c r="D283" s="35" t="s">
        <v>914</v>
      </c>
      <c r="E283" s="35" t="s">
        <v>1124</v>
      </c>
      <c r="F283" s="70">
        <v>10222</v>
      </c>
      <c r="G283" s="35" t="s">
        <v>550</v>
      </c>
    </row>
    <row r="284" spans="1:7" ht="12.75">
      <c r="A284" t="s">
        <v>49</v>
      </c>
      <c r="B284" t="s">
        <v>1131</v>
      </c>
      <c r="C284" s="35" t="s">
        <v>1132</v>
      </c>
      <c r="D284" s="35" t="s">
        <v>724</v>
      </c>
      <c r="E284" s="35" t="s">
        <v>1132</v>
      </c>
      <c r="F284" s="70">
        <v>50972</v>
      </c>
      <c r="G284" s="71"/>
    </row>
    <row r="285" spans="1:7" ht="12.75">
      <c r="A285" t="s">
        <v>56</v>
      </c>
      <c r="B285" t="s">
        <v>1143</v>
      </c>
      <c r="C285" s="35" t="s">
        <v>1144</v>
      </c>
      <c r="D285" s="35" t="s">
        <v>724</v>
      </c>
      <c r="E285" s="35" t="s">
        <v>1144</v>
      </c>
      <c r="F285" s="70">
        <v>50977</v>
      </c>
      <c r="G285" s="71"/>
    </row>
    <row r="286" spans="1:7" ht="12.75">
      <c r="A286" t="s">
        <v>51</v>
      </c>
      <c r="B286" t="s">
        <v>1135</v>
      </c>
      <c r="C286" s="35" t="s">
        <v>1136</v>
      </c>
      <c r="D286" s="35" t="s">
        <v>724</v>
      </c>
      <c r="E286" s="35" t="s">
        <v>1136</v>
      </c>
      <c r="F286" s="70">
        <v>11855</v>
      </c>
      <c r="G286" s="71"/>
    </row>
    <row r="287" spans="1:7" ht="12.75">
      <c r="A287" t="s">
        <v>58</v>
      </c>
      <c r="B287" t="s">
        <v>1148</v>
      </c>
      <c r="C287" s="35" t="s">
        <v>1149</v>
      </c>
      <c r="D287" s="35" t="s">
        <v>724</v>
      </c>
      <c r="E287" s="35" t="s">
        <v>1149</v>
      </c>
      <c r="F287" s="70">
        <v>11911</v>
      </c>
      <c r="G287" s="71"/>
    </row>
    <row r="288" spans="1:7" ht="12.75">
      <c r="A288" t="s">
        <v>290</v>
      </c>
      <c r="B288" t="s">
        <v>291</v>
      </c>
      <c r="C288" s="35" t="s">
        <v>1145</v>
      </c>
      <c r="D288" s="35" t="s">
        <v>724</v>
      </c>
      <c r="E288" s="35" t="s">
        <v>1145</v>
      </c>
      <c r="F288" s="70">
        <v>10191</v>
      </c>
      <c r="G288" s="71"/>
    </row>
    <row r="289" spans="1:7" ht="12.75">
      <c r="A289" t="s">
        <v>46</v>
      </c>
      <c r="B289" t="s">
        <v>1125</v>
      </c>
      <c r="C289" s="35" t="s">
        <v>1126</v>
      </c>
      <c r="D289" s="35" t="s">
        <v>711</v>
      </c>
      <c r="E289" s="35" t="s">
        <v>1126</v>
      </c>
      <c r="F289" s="70">
        <v>10223</v>
      </c>
      <c r="G289" s="71"/>
    </row>
    <row r="290" spans="1:7" ht="12.75">
      <c r="A290" t="s">
        <v>53</v>
      </c>
      <c r="B290" t="s">
        <v>292</v>
      </c>
      <c r="C290" s="35" t="s">
        <v>1139</v>
      </c>
      <c r="D290" s="35" t="s">
        <v>724</v>
      </c>
      <c r="E290" s="35" t="s">
        <v>1139</v>
      </c>
      <c r="F290" s="70">
        <v>50976</v>
      </c>
      <c r="G290" s="71"/>
    </row>
    <row r="291" spans="1:7" ht="12.75">
      <c r="A291" t="s">
        <v>62</v>
      </c>
      <c r="B291" t="s">
        <v>293</v>
      </c>
      <c r="C291" s="35" t="s">
        <v>1583</v>
      </c>
      <c r="D291" s="35" t="s">
        <v>778</v>
      </c>
      <c r="E291" s="35" t="s">
        <v>1583</v>
      </c>
      <c r="F291" s="70">
        <v>17706836</v>
      </c>
      <c r="G291" s="71"/>
    </row>
    <row r="292" spans="1:7" ht="12.75">
      <c r="A292" t="s">
        <v>57</v>
      </c>
      <c r="B292" t="s">
        <v>1146</v>
      </c>
      <c r="C292" s="35" t="s">
        <v>1147</v>
      </c>
      <c r="D292" s="35" t="s">
        <v>724</v>
      </c>
      <c r="E292" s="35" t="s">
        <v>1147</v>
      </c>
      <c r="F292" s="70">
        <v>52883</v>
      </c>
      <c r="G292" s="71"/>
    </row>
    <row r="293" spans="1:7" ht="12.75">
      <c r="A293" t="s">
        <v>60</v>
      </c>
      <c r="B293" t="s">
        <v>294</v>
      </c>
      <c r="C293" s="35" t="s">
        <v>1584</v>
      </c>
      <c r="D293" s="35" t="s">
        <v>1610</v>
      </c>
      <c r="E293" s="35" t="s">
        <v>1584</v>
      </c>
      <c r="F293" s="70">
        <v>2481633</v>
      </c>
      <c r="G293" s="71"/>
    </row>
    <row r="294" spans="1:7" ht="12.75">
      <c r="A294" t="s">
        <v>63</v>
      </c>
      <c r="B294" t="s">
        <v>295</v>
      </c>
      <c r="C294" s="35" t="s">
        <v>1152</v>
      </c>
      <c r="D294" s="35" t="s">
        <v>724</v>
      </c>
      <c r="E294" s="35" t="s">
        <v>1152</v>
      </c>
      <c r="F294" s="70">
        <v>12528</v>
      </c>
      <c r="G294" s="71"/>
    </row>
    <row r="295" spans="1:7" ht="12.75">
      <c r="A295" t="s">
        <v>296</v>
      </c>
      <c r="B295" t="s">
        <v>297</v>
      </c>
      <c r="C295" s="35" t="s">
        <v>1153</v>
      </c>
      <c r="D295" s="35" t="s">
        <v>750</v>
      </c>
      <c r="E295" s="35" t="s">
        <v>1153</v>
      </c>
      <c r="F295" s="70">
        <v>104092</v>
      </c>
      <c r="G295" s="71"/>
    </row>
    <row r="296" spans="1:7" ht="12.75">
      <c r="A296" t="s">
        <v>64</v>
      </c>
      <c r="B296" t="s">
        <v>1154</v>
      </c>
      <c r="C296" s="35" t="s">
        <v>1155</v>
      </c>
      <c r="D296" s="35" t="s">
        <v>845</v>
      </c>
      <c r="E296" s="35" t="s">
        <v>1155</v>
      </c>
      <c r="F296" s="70">
        <v>14122</v>
      </c>
      <c r="G296" s="71"/>
    </row>
    <row r="297" spans="1:7" ht="12.75">
      <c r="A297" t="s">
        <v>69</v>
      </c>
      <c r="B297" t="s">
        <v>1162</v>
      </c>
      <c r="C297" s="35" t="s">
        <v>1163</v>
      </c>
      <c r="D297" s="35" t="s">
        <v>765</v>
      </c>
      <c r="E297" s="35" t="s">
        <v>1163</v>
      </c>
      <c r="F297" s="70">
        <v>10053</v>
      </c>
      <c r="G297" s="35" t="s">
        <v>551</v>
      </c>
    </row>
    <row r="298" spans="1:7" ht="12.75">
      <c r="A298" t="s">
        <v>68</v>
      </c>
      <c r="B298" t="s">
        <v>1160</v>
      </c>
      <c r="C298" s="35" t="s">
        <v>1161</v>
      </c>
      <c r="D298" s="35" t="s">
        <v>783</v>
      </c>
      <c r="E298" s="35" t="s">
        <v>1161</v>
      </c>
      <c r="F298" s="70">
        <v>12546</v>
      </c>
      <c r="G298" s="35" t="s">
        <v>613</v>
      </c>
    </row>
    <row r="299" spans="1:7" ht="12.75">
      <c r="A299" t="s">
        <v>67</v>
      </c>
      <c r="B299" t="s">
        <v>1158</v>
      </c>
      <c r="C299" s="35" t="s">
        <v>1159</v>
      </c>
      <c r="D299" s="35" t="s">
        <v>724</v>
      </c>
      <c r="E299" s="35" t="s">
        <v>1159</v>
      </c>
      <c r="F299" s="70">
        <v>31081</v>
      </c>
      <c r="G299" s="71"/>
    </row>
    <row r="300" spans="1:7" ht="12.75">
      <c r="A300" t="s">
        <v>65</v>
      </c>
      <c r="B300" t="s">
        <v>1156</v>
      </c>
      <c r="C300" s="35" t="s">
        <v>1157</v>
      </c>
      <c r="D300" s="35" t="s">
        <v>783</v>
      </c>
      <c r="E300" s="35" t="s">
        <v>1157</v>
      </c>
      <c r="F300" s="70">
        <v>12552</v>
      </c>
      <c r="G300" s="71"/>
    </row>
    <row r="301" spans="1:7" ht="12.75">
      <c r="A301" t="s">
        <v>66</v>
      </c>
      <c r="B301" t="s">
        <v>667</v>
      </c>
      <c r="C301" s="35" t="s">
        <v>668</v>
      </c>
      <c r="D301" s="35" t="s">
        <v>222</v>
      </c>
      <c r="E301" s="35" t="s">
        <v>668</v>
      </c>
      <c r="F301" s="70">
        <v>25790187</v>
      </c>
      <c r="G301" s="71"/>
    </row>
    <row r="302" spans="1:7" ht="12.75">
      <c r="A302" t="s">
        <v>70</v>
      </c>
      <c r="B302" t="s">
        <v>1164</v>
      </c>
      <c r="C302" s="35" t="s">
        <v>1165</v>
      </c>
      <c r="D302" s="35" t="s">
        <v>726</v>
      </c>
      <c r="E302" s="35" t="s">
        <v>1165</v>
      </c>
      <c r="F302" s="70">
        <v>10046</v>
      </c>
      <c r="G302" s="35" t="s">
        <v>614</v>
      </c>
    </row>
    <row r="303" spans="1:7" ht="12.75">
      <c r="A303" t="s">
        <v>72</v>
      </c>
      <c r="B303" t="s">
        <v>1168</v>
      </c>
      <c r="C303" s="35" t="s">
        <v>1169</v>
      </c>
      <c r="D303" s="35" t="s">
        <v>1617</v>
      </c>
      <c r="E303" s="35" t="s">
        <v>1169</v>
      </c>
      <c r="F303" s="70">
        <v>198144</v>
      </c>
      <c r="G303" s="71"/>
    </row>
    <row r="304" spans="1:7" ht="12.75">
      <c r="A304" t="s">
        <v>74</v>
      </c>
      <c r="B304" t="s">
        <v>1171</v>
      </c>
      <c r="C304" s="35" t="s">
        <v>1172</v>
      </c>
      <c r="D304" s="35" t="s">
        <v>243</v>
      </c>
      <c r="E304" s="35" t="s">
        <v>1172</v>
      </c>
      <c r="F304" s="70">
        <v>10054</v>
      </c>
      <c r="G304" s="35" t="s">
        <v>552</v>
      </c>
    </row>
    <row r="305" spans="1:7" ht="12.75">
      <c r="A305" t="s">
        <v>77</v>
      </c>
      <c r="B305" t="s">
        <v>298</v>
      </c>
      <c r="C305" s="35" t="s">
        <v>1177</v>
      </c>
      <c r="D305" s="35" t="s">
        <v>778</v>
      </c>
      <c r="E305" s="35" t="s">
        <v>1177</v>
      </c>
      <c r="F305" s="70">
        <v>10055</v>
      </c>
      <c r="G305" s="35" t="s">
        <v>553</v>
      </c>
    </row>
    <row r="306" spans="1:7" ht="12.75">
      <c r="A306" t="s">
        <v>78</v>
      </c>
      <c r="B306" t="s">
        <v>708</v>
      </c>
      <c r="C306" s="35" t="s">
        <v>1513</v>
      </c>
      <c r="D306" s="35" t="s">
        <v>788</v>
      </c>
      <c r="E306" s="35" t="s">
        <v>1513</v>
      </c>
      <c r="F306" s="70">
        <v>10056</v>
      </c>
      <c r="G306" s="35" t="s">
        <v>554</v>
      </c>
    </row>
    <row r="307" spans="1:7" ht="12.75">
      <c r="A307" t="s">
        <v>79</v>
      </c>
      <c r="B307" t="s">
        <v>80</v>
      </c>
      <c r="C307" s="35" t="s">
        <v>81</v>
      </c>
      <c r="D307" s="73" t="s">
        <v>299</v>
      </c>
      <c r="E307" s="35" t="s">
        <v>81</v>
      </c>
      <c r="F307" s="70">
        <v>1945422</v>
      </c>
      <c r="G307" s="71"/>
    </row>
    <row r="308" spans="1:7" ht="12.75">
      <c r="A308" t="s">
        <v>300</v>
      </c>
      <c r="B308" t="s">
        <v>1180</v>
      </c>
      <c r="C308" s="35" t="s">
        <v>1181</v>
      </c>
      <c r="D308" s="35" t="s">
        <v>750</v>
      </c>
      <c r="E308" s="35" t="s">
        <v>1181</v>
      </c>
      <c r="F308" s="70">
        <v>10230</v>
      </c>
      <c r="G308" s="71"/>
    </row>
    <row r="309" spans="1:7" ht="12.75">
      <c r="A309" t="s">
        <v>83</v>
      </c>
      <c r="B309" t="s">
        <v>301</v>
      </c>
      <c r="C309" s="35" t="s">
        <v>1585</v>
      </c>
      <c r="D309" s="35" t="s">
        <v>1609</v>
      </c>
      <c r="E309" s="35" t="s">
        <v>1585</v>
      </c>
      <c r="F309" s="70">
        <v>714815</v>
      </c>
      <c r="G309" s="71"/>
    </row>
    <row r="310" spans="1:7" ht="12.75">
      <c r="A310" t="s">
        <v>84</v>
      </c>
      <c r="B310" t="s">
        <v>1182</v>
      </c>
      <c r="C310" s="35" t="s">
        <v>1183</v>
      </c>
      <c r="D310" s="35" t="s">
        <v>765</v>
      </c>
      <c r="E310" s="35" t="s">
        <v>1183</v>
      </c>
      <c r="F310" s="70">
        <v>12661</v>
      </c>
      <c r="G310" s="71"/>
    </row>
    <row r="311" spans="1:7" ht="12.75">
      <c r="A311" t="s">
        <v>71</v>
      </c>
      <c r="B311" t="s">
        <v>1166</v>
      </c>
      <c r="C311" s="35" t="s">
        <v>1167</v>
      </c>
      <c r="D311" s="35" t="s">
        <v>760</v>
      </c>
      <c r="E311" s="35" t="s">
        <v>1167</v>
      </c>
      <c r="F311" s="70">
        <v>10225</v>
      </c>
      <c r="G311" s="71"/>
    </row>
    <row r="312" spans="1:7" ht="12.75">
      <c r="A312" t="s">
        <v>73</v>
      </c>
      <c r="B312" t="s">
        <v>302</v>
      </c>
      <c r="C312" s="35" t="s">
        <v>1170</v>
      </c>
      <c r="D312" s="35" t="s">
        <v>1607</v>
      </c>
      <c r="E312" s="35" t="s">
        <v>1170</v>
      </c>
      <c r="F312" s="70">
        <v>152393</v>
      </c>
      <c r="G312" s="35" t="s">
        <v>615</v>
      </c>
    </row>
    <row r="313" spans="1:7" ht="12.75">
      <c r="A313" t="s">
        <v>82</v>
      </c>
      <c r="B313" t="s">
        <v>1178</v>
      </c>
      <c r="C313" s="35" t="s">
        <v>1179</v>
      </c>
      <c r="D313" s="35" t="s">
        <v>1610</v>
      </c>
      <c r="E313" s="35" t="s">
        <v>1179</v>
      </c>
      <c r="F313" s="70">
        <v>31282</v>
      </c>
      <c r="G313" s="35" t="s">
        <v>555</v>
      </c>
    </row>
    <row r="314" spans="1:7" ht="12.75">
      <c r="A314" t="s">
        <v>87</v>
      </c>
      <c r="B314" t="s">
        <v>1186</v>
      </c>
      <c r="C314" s="35" t="s">
        <v>1187</v>
      </c>
      <c r="D314" s="35" t="s">
        <v>238</v>
      </c>
      <c r="E314" s="35" t="s">
        <v>1187</v>
      </c>
      <c r="F314" s="70">
        <v>201797</v>
      </c>
      <c r="G314" s="71"/>
    </row>
    <row r="315" spans="1:7" ht="12.75">
      <c r="A315" t="s">
        <v>75</v>
      </c>
      <c r="B315" t="s">
        <v>1173</v>
      </c>
      <c r="C315" s="35" t="s">
        <v>1174</v>
      </c>
      <c r="D315" s="35" t="s">
        <v>741</v>
      </c>
      <c r="E315" s="35" t="s">
        <v>1174</v>
      </c>
      <c r="F315" s="70">
        <v>12692</v>
      </c>
      <c r="G315" s="71"/>
    </row>
    <row r="316" spans="1:7" ht="12.75">
      <c r="A316" t="s">
        <v>85</v>
      </c>
      <c r="B316" t="s">
        <v>303</v>
      </c>
      <c r="C316" s="35" t="s">
        <v>1184</v>
      </c>
      <c r="D316" s="35" t="s">
        <v>783</v>
      </c>
      <c r="E316" s="35" t="s">
        <v>1184</v>
      </c>
      <c r="F316" s="70">
        <v>12695</v>
      </c>
      <c r="G316" s="71"/>
    </row>
    <row r="317" spans="1:7" ht="12.75">
      <c r="A317" t="s">
        <v>76</v>
      </c>
      <c r="B317" t="s">
        <v>1175</v>
      </c>
      <c r="C317" s="35" t="s">
        <v>1176</v>
      </c>
      <c r="D317" s="35" t="s">
        <v>724</v>
      </c>
      <c r="E317" s="35" t="s">
        <v>1176</v>
      </c>
      <c r="F317" s="70">
        <v>12696</v>
      </c>
      <c r="G317" s="71"/>
    </row>
    <row r="318" spans="1:7" ht="12.75">
      <c r="A318" t="s">
        <v>86</v>
      </c>
      <c r="B318" t="s">
        <v>304</v>
      </c>
      <c r="C318" s="35" t="s">
        <v>1185</v>
      </c>
      <c r="D318" s="35" t="s">
        <v>724</v>
      </c>
      <c r="E318" s="35" t="s">
        <v>1185</v>
      </c>
      <c r="F318" s="70">
        <v>12699</v>
      </c>
      <c r="G318" s="71"/>
    </row>
    <row r="319" spans="1:7" ht="12.75">
      <c r="A319" t="s">
        <v>108</v>
      </c>
      <c r="B319" t="s">
        <v>305</v>
      </c>
      <c r="C319" s="35" t="s">
        <v>1216</v>
      </c>
      <c r="D319" s="35" t="s">
        <v>726</v>
      </c>
      <c r="E319" s="35" t="s">
        <v>1216</v>
      </c>
      <c r="F319" s="70">
        <v>52251</v>
      </c>
      <c r="G319" s="35" t="s">
        <v>616</v>
      </c>
    </row>
    <row r="320" spans="1:7" ht="12.75">
      <c r="A320" t="s">
        <v>88</v>
      </c>
      <c r="B320" t="s">
        <v>1188</v>
      </c>
      <c r="C320" s="35" t="s">
        <v>1189</v>
      </c>
      <c r="D320" s="35" t="s">
        <v>724</v>
      </c>
      <c r="E320" s="35" t="s">
        <v>1189</v>
      </c>
      <c r="F320" s="70">
        <v>12707</v>
      </c>
      <c r="G320" s="71"/>
    </row>
    <row r="321" spans="1:7" ht="12.75">
      <c r="A321" t="s">
        <v>93</v>
      </c>
      <c r="B321" t="s">
        <v>1197</v>
      </c>
      <c r="C321" s="35" t="s">
        <v>1198</v>
      </c>
      <c r="D321" s="35" t="s">
        <v>726</v>
      </c>
      <c r="E321" s="35" t="s">
        <v>1198</v>
      </c>
      <c r="F321" s="70">
        <v>10345</v>
      </c>
      <c r="G321" s="35" t="s">
        <v>1875</v>
      </c>
    </row>
    <row r="322" spans="1:7" ht="12.75">
      <c r="A322" t="s">
        <v>95</v>
      </c>
      <c r="B322" t="s">
        <v>1201</v>
      </c>
      <c r="C322" s="35" t="s">
        <v>1202</v>
      </c>
      <c r="D322" s="35" t="s">
        <v>200</v>
      </c>
      <c r="E322" s="35" t="s">
        <v>1202</v>
      </c>
      <c r="F322" s="70">
        <v>12720</v>
      </c>
      <c r="G322" s="71"/>
    </row>
    <row r="323" spans="1:7" ht="12.75">
      <c r="A323" t="s">
        <v>96</v>
      </c>
      <c r="B323" t="s">
        <v>306</v>
      </c>
      <c r="C323" s="35" t="s">
        <v>1203</v>
      </c>
      <c r="D323" s="35" t="s">
        <v>243</v>
      </c>
      <c r="E323" s="35" t="s">
        <v>1203</v>
      </c>
      <c r="F323" s="70">
        <v>12731</v>
      </c>
      <c r="G323" s="71"/>
    </row>
    <row r="324" spans="1:7" ht="12.75">
      <c r="A324" t="s">
        <v>307</v>
      </c>
      <c r="B324" t="s">
        <v>308</v>
      </c>
      <c r="C324" s="35" t="s">
        <v>1199</v>
      </c>
      <c r="D324" s="35" t="s">
        <v>724</v>
      </c>
      <c r="E324" s="35" t="s">
        <v>1199</v>
      </c>
      <c r="F324" s="70">
        <v>12736</v>
      </c>
      <c r="G324" s="71"/>
    </row>
    <row r="325" spans="1:7" ht="12.75">
      <c r="A325" t="s">
        <v>106</v>
      </c>
      <c r="B325" t="s">
        <v>309</v>
      </c>
      <c r="C325" s="35" t="s">
        <v>1214</v>
      </c>
      <c r="D325" s="35" t="s">
        <v>745</v>
      </c>
      <c r="E325" s="35" t="s">
        <v>1214</v>
      </c>
      <c r="F325" s="70">
        <v>112861</v>
      </c>
      <c r="G325" s="35" t="s">
        <v>617</v>
      </c>
    </row>
    <row r="326" spans="1:7" ht="12.75">
      <c r="A326" t="s">
        <v>97</v>
      </c>
      <c r="B326" t="s">
        <v>1204</v>
      </c>
      <c r="C326" s="35" t="s">
        <v>1205</v>
      </c>
      <c r="D326" s="35" t="s">
        <v>741</v>
      </c>
      <c r="E326" s="35" t="s">
        <v>1205</v>
      </c>
      <c r="F326" s="70">
        <v>12766</v>
      </c>
      <c r="G326" s="71"/>
    </row>
    <row r="327" spans="1:7" ht="12.75">
      <c r="A327" t="s">
        <v>104</v>
      </c>
      <c r="B327" t="s">
        <v>310</v>
      </c>
      <c r="C327" s="35" t="s">
        <v>1586</v>
      </c>
      <c r="D327" s="35" t="s">
        <v>726</v>
      </c>
      <c r="E327" s="35" t="s">
        <v>1586</v>
      </c>
      <c r="F327" s="70">
        <v>17526066</v>
      </c>
      <c r="G327" s="35" t="s">
        <v>557</v>
      </c>
    </row>
    <row r="328" spans="1:7" ht="12.75">
      <c r="A328" t="s">
        <v>114</v>
      </c>
      <c r="B328" t="s">
        <v>311</v>
      </c>
      <c r="C328" s="35" t="s">
        <v>1587</v>
      </c>
      <c r="D328" s="35" t="s">
        <v>885</v>
      </c>
      <c r="E328" s="35" t="s">
        <v>1587</v>
      </c>
      <c r="F328" s="70">
        <v>10239</v>
      </c>
      <c r="G328" s="71"/>
    </row>
    <row r="329" spans="1:7" ht="12.75">
      <c r="A329" t="s">
        <v>99</v>
      </c>
      <c r="B329" t="s">
        <v>1208</v>
      </c>
      <c r="C329" s="35" t="s">
        <v>1209</v>
      </c>
      <c r="D329" s="35" t="s">
        <v>197</v>
      </c>
      <c r="E329" s="35" t="s">
        <v>1209</v>
      </c>
      <c r="F329" s="70">
        <v>10240</v>
      </c>
      <c r="G329" s="71"/>
    </row>
    <row r="330" spans="1:7" ht="12.75">
      <c r="A330" t="s">
        <v>115</v>
      </c>
      <c r="B330" t="s">
        <v>312</v>
      </c>
      <c r="C330" s="35" t="s">
        <v>1226</v>
      </c>
      <c r="D330" s="35" t="s">
        <v>783</v>
      </c>
      <c r="E330" s="35" t="s">
        <v>1226</v>
      </c>
      <c r="F330" s="70">
        <v>13542</v>
      </c>
      <c r="G330" s="71"/>
    </row>
    <row r="331" spans="1:7" ht="12.75">
      <c r="A331" t="s">
        <v>1637</v>
      </c>
      <c r="B331" t="s">
        <v>313</v>
      </c>
      <c r="C331" s="35" t="s">
        <v>727</v>
      </c>
      <c r="D331" s="35" t="s">
        <v>243</v>
      </c>
      <c r="E331" s="35" t="s">
        <v>727</v>
      </c>
      <c r="F331" s="70">
        <v>12821</v>
      </c>
      <c r="G331" s="71"/>
    </row>
    <row r="332" spans="1:7" ht="12.75">
      <c r="A332" t="s">
        <v>91</v>
      </c>
      <c r="B332" t="s">
        <v>314</v>
      </c>
      <c r="C332" s="35" t="s">
        <v>1194</v>
      </c>
      <c r="D332" s="35" t="s">
        <v>765</v>
      </c>
      <c r="E332" s="35" t="s">
        <v>1194</v>
      </c>
      <c r="F332" s="70">
        <v>10057</v>
      </c>
      <c r="G332" s="35" t="s">
        <v>556</v>
      </c>
    </row>
    <row r="333" spans="1:7" ht="12.75">
      <c r="A333" t="s">
        <v>107</v>
      </c>
      <c r="B333" t="s">
        <v>315</v>
      </c>
      <c r="C333" s="35" t="s">
        <v>1215</v>
      </c>
      <c r="D333" s="35" t="s">
        <v>726</v>
      </c>
      <c r="E333" s="35" t="s">
        <v>1215</v>
      </c>
      <c r="F333" s="70">
        <v>10243</v>
      </c>
      <c r="G333" s="71"/>
    </row>
    <row r="334" spans="1:7" ht="12.75">
      <c r="A334" t="s">
        <v>90</v>
      </c>
      <c r="B334" t="s">
        <v>1192</v>
      </c>
      <c r="C334" s="35" t="s">
        <v>1193</v>
      </c>
      <c r="D334" s="35" t="s">
        <v>741</v>
      </c>
      <c r="E334" s="35" t="s">
        <v>1193</v>
      </c>
      <c r="F334" s="70">
        <v>13113</v>
      </c>
      <c r="G334" s="71"/>
    </row>
    <row r="335" spans="1:7" ht="12.75">
      <c r="A335" t="s">
        <v>110</v>
      </c>
      <c r="B335" t="s">
        <v>1219</v>
      </c>
      <c r="C335" s="35" t="s">
        <v>1220</v>
      </c>
      <c r="D335" s="35" t="s">
        <v>1221</v>
      </c>
      <c r="E335" s="35" t="s">
        <v>1220</v>
      </c>
      <c r="F335" s="70">
        <v>231556</v>
      </c>
      <c r="G335" s="35" t="s">
        <v>558</v>
      </c>
    </row>
    <row r="336" spans="1:7" ht="12.75">
      <c r="A336" t="s">
        <v>112</v>
      </c>
      <c r="B336" t="s">
        <v>1223</v>
      </c>
      <c r="C336" s="35" t="s">
        <v>1224</v>
      </c>
      <c r="D336" s="35" t="s">
        <v>724</v>
      </c>
      <c r="E336" s="35" t="s">
        <v>1224</v>
      </c>
      <c r="F336" s="70">
        <v>10244</v>
      </c>
      <c r="G336" s="71"/>
    </row>
    <row r="337" spans="1:7" ht="12.75">
      <c r="A337" t="s">
        <v>94</v>
      </c>
      <c r="B337" t="s">
        <v>316</v>
      </c>
      <c r="C337" s="35" t="s">
        <v>1200</v>
      </c>
      <c r="D337" s="35" t="s">
        <v>724</v>
      </c>
      <c r="E337" s="35" t="s">
        <v>1200</v>
      </c>
      <c r="F337" s="70">
        <v>12840</v>
      </c>
      <c r="G337" s="71"/>
    </row>
    <row r="338" spans="1:7" ht="12.75">
      <c r="A338" t="s">
        <v>44</v>
      </c>
      <c r="B338" t="s">
        <v>317</v>
      </c>
      <c r="C338" s="35" t="s">
        <v>1121</v>
      </c>
      <c r="D338" s="35" t="s">
        <v>741</v>
      </c>
      <c r="E338" s="35" t="s">
        <v>1121</v>
      </c>
      <c r="F338" s="70">
        <v>12843</v>
      </c>
      <c r="G338" s="71"/>
    </row>
    <row r="339" spans="1:7" ht="12.75">
      <c r="A339" t="s">
        <v>111</v>
      </c>
      <c r="B339" t="s">
        <v>318</v>
      </c>
      <c r="C339" s="35" t="s">
        <v>1222</v>
      </c>
      <c r="D339" s="35" t="s">
        <v>711</v>
      </c>
      <c r="E339" s="35" t="s">
        <v>1222</v>
      </c>
      <c r="F339" s="70">
        <v>52188</v>
      </c>
      <c r="G339" s="71"/>
    </row>
    <row r="340" spans="1:7" ht="12.75">
      <c r="A340" t="s">
        <v>105</v>
      </c>
      <c r="B340" t="s">
        <v>1212</v>
      </c>
      <c r="C340" s="35" t="s">
        <v>1213</v>
      </c>
      <c r="D340" s="35" t="s">
        <v>741</v>
      </c>
      <c r="E340" s="35" t="s">
        <v>1213</v>
      </c>
      <c r="F340" s="70">
        <v>31166</v>
      </c>
      <c r="G340" s="71"/>
    </row>
    <row r="341" spans="1:7" ht="12.75">
      <c r="A341" t="s">
        <v>100</v>
      </c>
      <c r="B341" t="s">
        <v>319</v>
      </c>
      <c r="C341" s="35" t="s">
        <v>1211</v>
      </c>
      <c r="D341" s="35" t="s">
        <v>724</v>
      </c>
      <c r="E341" s="35" t="s">
        <v>1211</v>
      </c>
      <c r="F341" s="70">
        <v>10190</v>
      </c>
      <c r="G341" s="71"/>
    </row>
    <row r="342" spans="1:7" ht="12.75">
      <c r="A342" t="s">
        <v>101</v>
      </c>
      <c r="B342" t="s">
        <v>102</v>
      </c>
      <c r="C342" s="35" t="s">
        <v>103</v>
      </c>
      <c r="D342" s="35" t="s">
        <v>724</v>
      </c>
      <c r="E342" s="35" t="s">
        <v>103</v>
      </c>
      <c r="F342" s="70">
        <v>10246</v>
      </c>
      <c r="G342" s="35" t="s">
        <v>1876</v>
      </c>
    </row>
    <row r="343" spans="1:7" ht="12.75">
      <c r="A343" t="s">
        <v>320</v>
      </c>
      <c r="B343" t="s">
        <v>321</v>
      </c>
      <c r="C343" s="35" t="s">
        <v>1210</v>
      </c>
      <c r="D343" s="35" t="s">
        <v>824</v>
      </c>
      <c r="E343" s="35" t="s">
        <v>1210</v>
      </c>
      <c r="F343" s="70">
        <v>53238</v>
      </c>
      <c r="G343" s="71"/>
    </row>
    <row r="344" spans="1:7" ht="12.75">
      <c r="A344" t="s">
        <v>116</v>
      </c>
      <c r="B344" t="s">
        <v>1227</v>
      </c>
      <c r="C344" s="35" t="s">
        <v>1228</v>
      </c>
      <c r="D344" s="35" t="s">
        <v>1019</v>
      </c>
      <c r="E344" s="35" t="s">
        <v>1228</v>
      </c>
      <c r="F344" s="70">
        <v>10248</v>
      </c>
      <c r="G344" s="35" t="s">
        <v>559</v>
      </c>
    </row>
    <row r="345" spans="1:7" ht="12.75">
      <c r="A345" t="s">
        <v>92</v>
      </c>
      <c r="B345" t="s">
        <v>1195</v>
      </c>
      <c r="C345" s="35" t="s">
        <v>1196</v>
      </c>
      <c r="D345" s="35" t="s">
        <v>783</v>
      </c>
      <c r="E345" s="35" t="s">
        <v>1196</v>
      </c>
      <c r="F345" s="70">
        <v>12871</v>
      </c>
      <c r="G345" s="71"/>
    </row>
    <row r="346" spans="1:7" ht="12.75">
      <c r="A346" t="s">
        <v>117</v>
      </c>
      <c r="B346" t="s">
        <v>1229</v>
      </c>
      <c r="C346" s="35" t="s">
        <v>1230</v>
      </c>
      <c r="D346" s="35" t="s">
        <v>765</v>
      </c>
      <c r="E346" s="35" t="s">
        <v>1230</v>
      </c>
      <c r="F346" s="70">
        <v>10296</v>
      </c>
      <c r="G346" s="71"/>
    </row>
    <row r="347" spans="1:7" ht="12.75">
      <c r="A347" t="s">
        <v>109</v>
      </c>
      <c r="B347" t="s">
        <v>1217</v>
      </c>
      <c r="C347" s="35" t="s">
        <v>1218</v>
      </c>
      <c r="D347" s="35" t="s">
        <v>741</v>
      </c>
      <c r="E347" s="35" t="s">
        <v>1218</v>
      </c>
      <c r="F347" s="70">
        <v>12891</v>
      </c>
      <c r="G347" s="35" t="s">
        <v>618</v>
      </c>
    </row>
    <row r="348" spans="1:7" ht="12.75">
      <c r="A348" t="s">
        <v>113</v>
      </c>
      <c r="B348" t="s">
        <v>322</v>
      </c>
      <c r="C348" s="35" t="s">
        <v>1225</v>
      </c>
      <c r="D348" s="35" t="s">
        <v>724</v>
      </c>
      <c r="E348" s="35" t="s">
        <v>1225</v>
      </c>
      <c r="F348" s="70">
        <v>12895</v>
      </c>
      <c r="G348" s="71"/>
    </row>
    <row r="349" spans="1:7" ht="12.75">
      <c r="A349" t="s">
        <v>118</v>
      </c>
      <c r="B349" t="s">
        <v>1231</v>
      </c>
      <c r="C349" s="35" t="s">
        <v>1232</v>
      </c>
      <c r="D349" s="35" t="s">
        <v>724</v>
      </c>
      <c r="E349" s="35" t="s">
        <v>1232</v>
      </c>
      <c r="F349" s="70">
        <v>10250</v>
      </c>
      <c r="G349" s="72" t="s">
        <v>1907</v>
      </c>
    </row>
    <row r="350" spans="1:7" ht="12.75">
      <c r="A350" t="s">
        <v>98</v>
      </c>
      <c r="B350" t="s">
        <v>1206</v>
      </c>
      <c r="C350" s="35" t="s">
        <v>1207</v>
      </c>
      <c r="D350" s="35" t="s">
        <v>222</v>
      </c>
      <c r="E350" s="35" t="s">
        <v>1207</v>
      </c>
      <c r="F350" s="70">
        <v>200962</v>
      </c>
      <c r="G350" s="71"/>
    </row>
    <row r="351" spans="1:7" ht="12.75">
      <c r="A351" t="s">
        <v>119</v>
      </c>
      <c r="B351" t="s">
        <v>1233</v>
      </c>
      <c r="C351" s="35" t="s">
        <v>1234</v>
      </c>
      <c r="D351" s="35" t="s">
        <v>724</v>
      </c>
      <c r="E351" s="35" t="s">
        <v>1234</v>
      </c>
      <c r="F351" s="70">
        <v>10252</v>
      </c>
      <c r="G351" s="71"/>
    </row>
    <row r="352" spans="1:7" ht="12.75">
      <c r="A352" t="s">
        <v>128</v>
      </c>
      <c r="B352" t="s">
        <v>1243</v>
      </c>
      <c r="C352" s="35" t="s">
        <v>1244</v>
      </c>
      <c r="D352" s="35" t="s">
        <v>724</v>
      </c>
      <c r="E352" s="35" t="s">
        <v>1244</v>
      </c>
      <c r="F352" s="70">
        <v>12928</v>
      </c>
      <c r="G352" s="71"/>
    </row>
    <row r="353" spans="1:7" ht="12.75">
      <c r="A353" t="s">
        <v>122</v>
      </c>
      <c r="B353" t="s">
        <v>323</v>
      </c>
      <c r="C353" s="35" t="s">
        <v>1588</v>
      </c>
      <c r="D353" s="35" t="s">
        <v>724</v>
      </c>
      <c r="E353" s="35" t="s">
        <v>1588</v>
      </c>
      <c r="F353" s="70">
        <v>2559586</v>
      </c>
      <c r="G353" s="71"/>
    </row>
    <row r="354" spans="1:7" ht="12.75">
      <c r="A354" t="s">
        <v>123</v>
      </c>
      <c r="B354" t="s">
        <v>1237</v>
      </c>
      <c r="C354" s="35" t="s">
        <v>1238</v>
      </c>
      <c r="D354" s="35" t="s">
        <v>745</v>
      </c>
      <c r="E354" s="35" t="s">
        <v>1238</v>
      </c>
      <c r="F354" s="70">
        <v>104192</v>
      </c>
      <c r="G354" s="71"/>
    </row>
    <row r="355" spans="1:7" ht="12.75">
      <c r="A355" t="s">
        <v>120</v>
      </c>
      <c r="B355" t="s">
        <v>1235</v>
      </c>
      <c r="C355" s="35" t="s">
        <v>1236</v>
      </c>
      <c r="D355" s="35" t="s">
        <v>726</v>
      </c>
      <c r="E355" s="35" t="s">
        <v>1236</v>
      </c>
      <c r="F355" s="70">
        <v>10255</v>
      </c>
      <c r="G355" s="71"/>
    </row>
    <row r="356" spans="1:7" ht="12.75">
      <c r="A356" t="s">
        <v>121</v>
      </c>
      <c r="B356" t="s">
        <v>698</v>
      </c>
      <c r="C356" s="35" t="s">
        <v>1523</v>
      </c>
      <c r="D356" s="35" t="s">
        <v>324</v>
      </c>
      <c r="E356" s="35" t="s">
        <v>681</v>
      </c>
      <c r="F356" s="70">
        <v>51261</v>
      </c>
      <c r="G356" s="35" t="s">
        <v>560</v>
      </c>
    </row>
    <row r="357" spans="1:7" ht="12.75">
      <c r="A357" t="s">
        <v>127</v>
      </c>
      <c r="B357" t="s">
        <v>325</v>
      </c>
      <c r="C357" s="35" t="s">
        <v>1589</v>
      </c>
      <c r="D357" s="35" t="s">
        <v>773</v>
      </c>
      <c r="E357" s="35" t="s">
        <v>1589</v>
      </c>
      <c r="F357" s="70">
        <v>2684333</v>
      </c>
      <c r="G357" s="71"/>
    </row>
    <row r="358" spans="1:7" ht="12.75">
      <c r="A358" t="s">
        <v>326</v>
      </c>
      <c r="B358" t="s">
        <v>1621</v>
      </c>
      <c r="C358" s="35" t="s">
        <v>1622</v>
      </c>
      <c r="D358" s="73" t="s">
        <v>803</v>
      </c>
      <c r="E358" s="35" t="s">
        <v>1622</v>
      </c>
      <c r="F358" s="70">
        <v>809139</v>
      </c>
      <c r="G358" s="71"/>
    </row>
    <row r="359" spans="1:7" ht="12.75">
      <c r="A359" t="s">
        <v>125</v>
      </c>
      <c r="B359" t="s">
        <v>327</v>
      </c>
      <c r="C359" s="35" t="s">
        <v>1240</v>
      </c>
      <c r="D359" s="35" t="s">
        <v>724</v>
      </c>
      <c r="E359" s="35" t="s">
        <v>1240</v>
      </c>
      <c r="F359" s="70">
        <v>31345</v>
      </c>
      <c r="G359" s="71"/>
    </row>
    <row r="360" spans="1:7" ht="12.75">
      <c r="A360" t="s">
        <v>129</v>
      </c>
      <c r="B360" t="s">
        <v>1245</v>
      </c>
      <c r="C360" s="35" t="s">
        <v>1246</v>
      </c>
      <c r="D360" s="35" t="s">
        <v>741</v>
      </c>
      <c r="E360" s="35" t="s">
        <v>1246</v>
      </c>
      <c r="F360" s="70">
        <v>14203</v>
      </c>
      <c r="G360" s="72" t="s">
        <v>1908</v>
      </c>
    </row>
    <row r="361" spans="1:7" ht="12.75">
      <c r="A361" t="s">
        <v>130</v>
      </c>
      <c r="B361" t="s">
        <v>1247</v>
      </c>
      <c r="C361" s="35" t="s">
        <v>1248</v>
      </c>
      <c r="D361" s="35" t="s">
        <v>1607</v>
      </c>
      <c r="E361" s="35" t="s">
        <v>1248</v>
      </c>
      <c r="F361" s="70">
        <v>13637</v>
      </c>
      <c r="G361" s="71"/>
    </row>
    <row r="362" spans="1:7" ht="12.75">
      <c r="A362" t="s">
        <v>126</v>
      </c>
      <c r="B362" t="s">
        <v>1241</v>
      </c>
      <c r="C362" s="35" t="s">
        <v>1242</v>
      </c>
      <c r="D362" s="35" t="s">
        <v>765</v>
      </c>
      <c r="E362" s="35" t="s">
        <v>1242</v>
      </c>
      <c r="F362" s="70">
        <v>10261</v>
      </c>
      <c r="G362" s="35" t="s">
        <v>561</v>
      </c>
    </row>
    <row r="363" spans="1:7" ht="12.75">
      <c r="A363" t="s">
        <v>131</v>
      </c>
      <c r="B363" t="s">
        <v>328</v>
      </c>
      <c r="C363" s="35" t="s">
        <v>1590</v>
      </c>
      <c r="D363" s="35" t="s">
        <v>1019</v>
      </c>
      <c r="E363" s="35" t="s">
        <v>1590</v>
      </c>
      <c r="F363" s="70">
        <v>2063121</v>
      </c>
      <c r="G363" s="71"/>
    </row>
    <row r="364" spans="1:7" ht="12.75">
      <c r="A364" t="s">
        <v>132</v>
      </c>
      <c r="B364" t="s">
        <v>1249</v>
      </c>
      <c r="C364" s="35" t="s">
        <v>1250</v>
      </c>
      <c r="D364" s="35" t="s">
        <v>778</v>
      </c>
      <c r="E364" s="35" t="s">
        <v>1250</v>
      </c>
      <c r="F364" s="70">
        <v>14121</v>
      </c>
      <c r="G364" s="35" t="s">
        <v>562</v>
      </c>
    </row>
    <row r="365" spans="1:7" ht="12.75">
      <c r="A365" t="s">
        <v>133</v>
      </c>
      <c r="B365" t="s">
        <v>647</v>
      </c>
      <c r="C365" s="35" t="s">
        <v>1591</v>
      </c>
      <c r="D365" s="35" t="s">
        <v>803</v>
      </c>
      <c r="E365" s="35" t="s">
        <v>1591</v>
      </c>
      <c r="F365" s="70">
        <v>2569326</v>
      </c>
      <c r="G365" s="71"/>
    </row>
    <row r="366" spans="1:7" ht="12.75">
      <c r="A366" t="s">
        <v>134</v>
      </c>
      <c r="B366" t="s">
        <v>1251</v>
      </c>
      <c r="C366" s="35" t="s">
        <v>1252</v>
      </c>
      <c r="D366" s="35" t="s">
        <v>754</v>
      </c>
      <c r="E366" s="35" t="s">
        <v>1252</v>
      </c>
      <c r="F366" s="70">
        <v>13067</v>
      </c>
      <c r="G366" s="71"/>
    </row>
    <row r="367" spans="1:7" ht="12.75">
      <c r="A367" t="s">
        <v>135</v>
      </c>
      <c r="B367" t="s">
        <v>1253</v>
      </c>
      <c r="C367" s="35" t="s">
        <v>1254</v>
      </c>
      <c r="D367" s="35" t="s">
        <v>885</v>
      </c>
      <c r="E367" s="35" t="s">
        <v>1254</v>
      </c>
      <c r="F367" s="70">
        <v>13068</v>
      </c>
      <c r="G367" s="71"/>
    </row>
    <row r="368" spans="1:7" ht="12.75">
      <c r="A368" t="s">
        <v>139</v>
      </c>
      <c r="B368" t="s">
        <v>329</v>
      </c>
      <c r="C368" s="35" t="s">
        <v>1592</v>
      </c>
      <c r="D368" s="35" t="s">
        <v>778</v>
      </c>
      <c r="E368" s="35" t="s">
        <v>1630</v>
      </c>
      <c r="F368" s="70">
        <v>9702010</v>
      </c>
      <c r="G368" s="71"/>
    </row>
    <row r="369" spans="1:7" ht="12.75">
      <c r="A369" t="s">
        <v>136</v>
      </c>
      <c r="B369" t="s">
        <v>1255</v>
      </c>
      <c r="C369" s="35" t="s">
        <v>1256</v>
      </c>
      <c r="D369" s="35" t="s">
        <v>724</v>
      </c>
      <c r="E369" s="35" t="s">
        <v>1256</v>
      </c>
      <c r="F369" s="70">
        <v>13070</v>
      </c>
      <c r="G369" s="71"/>
    </row>
    <row r="370" spans="1:7" ht="12.75">
      <c r="A370" t="s">
        <v>138</v>
      </c>
      <c r="B370" t="s">
        <v>1260</v>
      </c>
      <c r="C370" s="35" t="s">
        <v>1261</v>
      </c>
      <c r="D370" s="35" t="s">
        <v>1610</v>
      </c>
      <c r="E370" s="35" t="s">
        <v>1261</v>
      </c>
      <c r="F370" s="70">
        <v>13072</v>
      </c>
      <c r="G370" s="71"/>
    </row>
    <row r="371" spans="1:7" ht="12.75">
      <c r="A371" t="s">
        <v>140</v>
      </c>
      <c r="B371" t="s">
        <v>1262</v>
      </c>
      <c r="C371" s="35" t="s">
        <v>1263</v>
      </c>
      <c r="D371" s="35" t="s">
        <v>330</v>
      </c>
      <c r="E371" s="35" t="s">
        <v>1263</v>
      </c>
      <c r="F371" s="70">
        <v>104491</v>
      </c>
      <c r="G371" s="35" t="s">
        <v>619</v>
      </c>
    </row>
    <row r="372" spans="1:7" ht="12.75">
      <c r="A372" t="s">
        <v>154</v>
      </c>
      <c r="B372" t="s">
        <v>331</v>
      </c>
      <c r="C372" s="35" t="s">
        <v>1275</v>
      </c>
      <c r="D372" s="35" t="s">
        <v>724</v>
      </c>
      <c r="E372" s="35" t="s">
        <v>1275</v>
      </c>
      <c r="F372" s="70">
        <v>12294</v>
      </c>
      <c r="G372" s="71"/>
    </row>
    <row r="373" spans="1:7" ht="12.75">
      <c r="A373" t="s">
        <v>142</v>
      </c>
      <c r="B373" t="s">
        <v>1264</v>
      </c>
      <c r="C373" s="35" t="s">
        <v>1265</v>
      </c>
      <c r="D373" s="35" t="s">
        <v>765</v>
      </c>
      <c r="E373" s="35" t="s">
        <v>1265</v>
      </c>
      <c r="F373" s="70">
        <v>13099</v>
      </c>
      <c r="G373" s="72" t="s">
        <v>1909</v>
      </c>
    </row>
    <row r="374" spans="1:7" ht="12.75">
      <c r="A374" t="s">
        <v>148</v>
      </c>
      <c r="B374" t="s">
        <v>332</v>
      </c>
      <c r="C374" s="35" t="s">
        <v>1593</v>
      </c>
      <c r="D374" s="35" t="s">
        <v>750</v>
      </c>
      <c r="E374" s="35" t="s">
        <v>1593</v>
      </c>
      <c r="F374" s="70">
        <v>13100</v>
      </c>
      <c r="G374" s="71"/>
    </row>
    <row r="375" spans="1:7" ht="12.75">
      <c r="A375" t="s">
        <v>150</v>
      </c>
      <c r="B375" t="s">
        <v>333</v>
      </c>
      <c r="C375" s="35" t="s">
        <v>669</v>
      </c>
      <c r="D375" s="35" t="s">
        <v>765</v>
      </c>
      <c r="E375" s="35" t="s">
        <v>669</v>
      </c>
      <c r="F375" s="70">
        <v>26751599</v>
      </c>
      <c r="G375" s="71"/>
    </row>
    <row r="376" spans="1:7" ht="12.75">
      <c r="A376" t="s">
        <v>149</v>
      </c>
      <c r="B376" t="s">
        <v>334</v>
      </c>
      <c r="C376" s="35" t="s">
        <v>1272</v>
      </c>
      <c r="D376" s="35" t="s">
        <v>1617</v>
      </c>
      <c r="E376" s="35" t="s">
        <v>1272</v>
      </c>
      <c r="F376" s="70">
        <v>135272</v>
      </c>
      <c r="G376" s="71"/>
    </row>
    <row r="377" spans="1:7" ht="12.75">
      <c r="A377" t="s">
        <v>158</v>
      </c>
      <c r="B377" t="s">
        <v>709</v>
      </c>
      <c r="C377" s="35" t="s">
        <v>694</v>
      </c>
      <c r="D377" s="35" t="s">
        <v>1608</v>
      </c>
      <c r="E377" s="35" t="s">
        <v>694</v>
      </c>
      <c r="F377" s="70">
        <v>103940</v>
      </c>
      <c r="G377" s="72" t="s">
        <v>1910</v>
      </c>
    </row>
    <row r="378" spans="1:7" ht="12.75">
      <c r="A378" t="s">
        <v>159</v>
      </c>
      <c r="B378" t="s">
        <v>1279</v>
      </c>
      <c r="C378" s="35" t="s">
        <v>1280</v>
      </c>
      <c r="D378" s="35" t="s">
        <v>1610</v>
      </c>
      <c r="E378" s="35" t="s">
        <v>1280</v>
      </c>
      <c r="F378" s="70">
        <v>10266</v>
      </c>
      <c r="G378" s="35" t="s">
        <v>565</v>
      </c>
    </row>
    <row r="379" spans="1:7" ht="12.75">
      <c r="A379" t="s">
        <v>157</v>
      </c>
      <c r="B379" t="s">
        <v>1276</v>
      </c>
      <c r="C379" s="35" t="s">
        <v>1277</v>
      </c>
      <c r="D379" s="35" t="s">
        <v>741</v>
      </c>
      <c r="E379" s="35" t="s">
        <v>1277</v>
      </c>
      <c r="F379" s="70">
        <v>10267</v>
      </c>
      <c r="G379" s="35" t="s">
        <v>620</v>
      </c>
    </row>
    <row r="380" spans="1:7" ht="12.75">
      <c r="A380" t="s">
        <v>137</v>
      </c>
      <c r="B380" t="s">
        <v>1257</v>
      </c>
      <c r="C380" s="35" t="s">
        <v>1258</v>
      </c>
      <c r="D380" s="35" t="s">
        <v>724</v>
      </c>
      <c r="E380" s="35" t="s">
        <v>1258</v>
      </c>
      <c r="F380" s="70">
        <v>13130</v>
      </c>
      <c r="G380" s="71"/>
    </row>
    <row r="381" spans="1:7" ht="12.75">
      <c r="A381" t="s">
        <v>151</v>
      </c>
      <c r="B381" t="s">
        <v>335</v>
      </c>
      <c r="C381" s="35" t="s">
        <v>1594</v>
      </c>
      <c r="D381" s="35" t="s">
        <v>778</v>
      </c>
      <c r="E381" s="35" t="s">
        <v>1594</v>
      </c>
      <c r="F381" s="70">
        <v>2366179</v>
      </c>
      <c r="G381" s="71"/>
    </row>
    <row r="382" spans="1:7" ht="12.75">
      <c r="A382" t="s">
        <v>336</v>
      </c>
      <c r="B382" t="s">
        <v>337</v>
      </c>
      <c r="C382" s="35" t="s">
        <v>1278</v>
      </c>
      <c r="D382" s="35" t="s">
        <v>1609</v>
      </c>
      <c r="E382" s="35" t="s">
        <v>1278</v>
      </c>
      <c r="F382" s="70">
        <v>13133</v>
      </c>
      <c r="G382" s="35" t="s">
        <v>1877</v>
      </c>
    </row>
    <row r="383" spans="1:7" ht="12.75">
      <c r="A383" t="s">
        <v>152</v>
      </c>
      <c r="B383" t="s">
        <v>1273</v>
      </c>
      <c r="C383" s="35" t="s">
        <v>1274</v>
      </c>
      <c r="D383" s="35" t="s">
        <v>1068</v>
      </c>
      <c r="E383" s="35" t="s">
        <v>1274</v>
      </c>
      <c r="F383" s="70">
        <v>10268</v>
      </c>
      <c r="G383" s="71"/>
    </row>
    <row r="384" spans="1:7" ht="12.75">
      <c r="A384" t="s">
        <v>338</v>
      </c>
      <c r="B384" t="s">
        <v>339</v>
      </c>
      <c r="C384" s="35" t="s">
        <v>1259</v>
      </c>
      <c r="D384" s="35" t="s">
        <v>724</v>
      </c>
      <c r="E384" s="35" t="s">
        <v>1259</v>
      </c>
      <c r="F384" s="70">
        <v>13139</v>
      </c>
      <c r="G384" s="71"/>
    </row>
    <row r="385" spans="1:7" ht="12.75">
      <c r="A385" t="s">
        <v>144</v>
      </c>
      <c r="B385" t="s">
        <v>340</v>
      </c>
      <c r="C385" s="35" t="s">
        <v>1268</v>
      </c>
      <c r="D385" s="35" t="s">
        <v>724</v>
      </c>
      <c r="E385" s="35" t="s">
        <v>1268</v>
      </c>
      <c r="F385" s="70">
        <v>13152</v>
      </c>
      <c r="G385" s="72" t="s">
        <v>1911</v>
      </c>
    </row>
    <row r="386" spans="1:7" ht="12.75">
      <c r="A386" t="s">
        <v>156</v>
      </c>
      <c r="B386" t="s">
        <v>670</v>
      </c>
      <c r="C386" s="35" t="s">
        <v>671</v>
      </c>
      <c r="D386" s="35" t="s">
        <v>765</v>
      </c>
      <c r="E386" s="35" t="s">
        <v>671</v>
      </c>
      <c r="F386" s="70">
        <v>26845947</v>
      </c>
      <c r="G386" s="71"/>
    </row>
    <row r="387" spans="1:7" ht="12.75">
      <c r="A387" t="s">
        <v>146</v>
      </c>
      <c r="B387" t="s">
        <v>1269</v>
      </c>
      <c r="C387" s="35" t="s">
        <v>1270</v>
      </c>
      <c r="D387" s="35" t="s">
        <v>724</v>
      </c>
      <c r="E387" s="35" t="s">
        <v>1270</v>
      </c>
      <c r="F387" s="70">
        <v>13170</v>
      </c>
      <c r="G387" s="71"/>
    </row>
    <row r="388" spans="1:7" ht="12.75">
      <c r="A388" t="s">
        <v>143</v>
      </c>
      <c r="B388" t="s">
        <v>1266</v>
      </c>
      <c r="C388" s="35" t="s">
        <v>1267</v>
      </c>
      <c r="D388" s="35" t="s">
        <v>877</v>
      </c>
      <c r="E388" s="35" t="s">
        <v>1267</v>
      </c>
      <c r="F388" s="70">
        <v>10275</v>
      </c>
      <c r="G388" s="35" t="s">
        <v>621</v>
      </c>
    </row>
    <row r="389" spans="1:7" ht="12.75">
      <c r="A389" t="s">
        <v>147</v>
      </c>
      <c r="B389" t="s">
        <v>341</v>
      </c>
      <c r="C389" s="35" t="s">
        <v>1271</v>
      </c>
      <c r="D389" s="35" t="s">
        <v>750</v>
      </c>
      <c r="E389" s="35" t="s">
        <v>1271</v>
      </c>
      <c r="F389" s="70">
        <v>48706</v>
      </c>
      <c r="G389" s="71"/>
    </row>
    <row r="390" spans="1:7" ht="12.75">
      <c r="A390" t="s">
        <v>155</v>
      </c>
      <c r="B390" t="s">
        <v>342</v>
      </c>
      <c r="C390" s="35" t="s">
        <v>1595</v>
      </c>
      <c r="D390" s="35" t="s">
        <v>750</v>
      </c>
      <c r="E390" s="35" t="s">
        <v>1595</v>
      </c>
      <c r="F390" s="70">
        <v>2609693</v>
      </c>
      <c r="G390" s="71"/>
    </row>
    <row r="391" spans="1:7" ht="12.75">
      <c r="A391" t="s">
        <v>160</v>
      </c>
      <c r="B391" t="s">
        <v>1281</v>
      </c>
      <c r="C391" s="35" t="s">
        <v>1282</v>
      </c>
      <c r="D391" s="35" t="s">
        <v>778</v>
      </c>
      <c r="E391" s="35" t="s">
        <v>1282</v>
      </c>
      <c r="F391" s="70">
        <v>10065</v>
      </c>
      <c r="G391" s="35" t="s">
        <v>566</v>
      </c>
    </row>
    <row r="392" spans="1:7" ht="12.75">
      <c r="A392" t="s">
        <v>145</v>
      </c>
      <c r="B392" t="s">
        <v>699</v>
      </c>
      <c r="C392" s="35" t="s">
        <v>1525</v>
      </c>
      <c r="D392" s="35" t="s">
        <v>200</v>
      </c>
      <c r="E392" s="35" t="s">
        <v>1525</v>
      </c>
      <c r="F392" s="70">
        <v>10277</v>
      </c>
      <c r="G392" s="35" t="s">
        <v>564</v>
      </c>
    </row>
    <row r="393" spans="1:7" ht="12.75">
      <c r="A393" t="s">
        <v>141</v>
      </c>
      <c r="B393" t="s">
        <v>696</v>
      </c>
      <c r="C393" s="35" t="s">
        <v>1518</v>
      </c>
      <c r="D393" s="35" t="s">
        <v>711</v>
      </c>
      <c r="E393" s="35" t="s">
        <v>1518</v>
      </c>
      <c r="F393" s="70">
        <v>10066</v>
      </c>
      <c r="G393" s="35" t="s">
        <v>563</v>
      </c>
    </row>
    <row r="394" spans="1:7" ht="12.75">
      <c r="A394" t="s">
        <v>153</v>
      </c>
      <c r="B394" t="s">
        <v>1545</v>
      </c>
      <c r="C394" s="35" t="s">
        <v>1544</v>
      </c>
      <c r="D394" s="35" t="s">
        <v>745</v>
      </c>
      <c r="E394" s="35" t="s">
        <v>1544</v>
      </c>
      <c r="F394" s="70">
        <v>176573</v>
      </c>
      <c r="G394" s="71"/>
    </row>
    <row r="395" spans="1:7" ht="12.75">
      <c r="A395" t="s">
        <v>161</v>
      </c>
      <c r="B395" t="s">
        <v>1283</v>
      </c>
      <c r="C395" s="35" t="s">
        <v>1284</v>
      </c>
      <c r="D395" s="35" t="s">
        <v>726</v>
      </c>
      <c r="E395" s="35" t="s">
        <v>1284</v>
      </c>
      <c r="F395" s="70">
        <v>48038</v>
      </c>
      <c r="G395" s="72" t="s">
        <v>1912</v>
      </c>
    </row>
    <row r="396" spans="1:7" ht="12.75">
      <c r="A396" t="s">
        <v>162</v>
      </c>
      <c r="B396" t="s">
        <v>1285</v>
      </c>
      <c r="C396" s="35" t="s">
        <v>1286</v>
      </c>
      <c r="D396" s="35" t="s">
        <v>343</v>
      </c>
      <c r="E396" s="35" t="s">
        <v>1286</v>
      </c>
      <c r="F396" s="70">
        <v>228198</v>
      </c>
      <c r="G396" s="71"/>
    </row>
    <row r="397" spans="1:7" ht="12.75">
      <c r="A397" t="s">
        <v>163</v>
      </c>
      <c r="B397" t="s">
        <v>1287</v>
      </c>
      <c r="C397" s="35" t="s">
        <v>1288</v>
      </c>
      <c r="D397" s="35" t="s">
        <v>851</v>
      </c>
      <c r="E397" s="35" t="s">
        <v>1288</v>
      </c>
      <c r="F397" s="70">
        <v>13078</v>
      </c>
      <c r="G397" s="71"/>
    </row>
    <row r="398" spans="1:7" ht="12.75">
      <c r="A398" t="s">
        <v>164</v>
      </c>
      <c r="B398" t="s">
        <v>1289</v>
      </c>
      <c r="C398" s="35" t="s">
        <v>1290</v>
      </c>
      <c r="D398" s="35" t="s">
        <v>197</v>
      </c>
      <c r="E398" s="35" t="s">
        <v>682</v>
      </c>
      <c r="F398" s="70">
        <v>38318</v>
      </c>
      <c r="G398" s="71"/>
    </row>
    <row r="399" spans="1:7" ht="12.75">
      <c r="A399" t="s">
        <v>167</v>
      </c>
      <c r="B399" t="s">
        <v>1294</v>
      </c>
      <c r="C399" s="35" t="s">
        <v>1295</v>
      </c>
      <c r="D399" s="35" t="s">
        <v>1610</v>
      </c>
      <c r="E399" s="35" t="s">
        <v>1295</v>
      </c>
      <c r="F399" s="70">
        <v>13258</v>
      </c>
      <c r="G399" s="71"/>
    </row>
    <row r="400" spans="1:7" ht="12.75">
      <c r="A400" t="s">
        <v>169</v>
      </c>
      <c r="B400" t="s">
        <v>1298</v>
      </c>
      <c r="C400" s="35" t="s">
        <v>1299</v>
      </c>
      <c r="D400" s="35" t="s">
        <v>200</v>
      </c>
      <c r="E400" s="35" t="s">
        <v>683</v>
      </c>
      <c r="F400" s="70">
        <v>10069</v>
      </c>
      <c r="G400" s="35" t="s">
        <v>633</v>
      </c>
    </row>
    <row r="401" spans="1:7" ht="12.75">
      <c r="A401" t="s">
        <v>380</v>
      </c>
      <c r="B401" t="s">
        <v>1324</v>
      </c>
      <c r="C401" s="35" t="s">
        <v>1514</v>
      </c>
      <c r="D401" s="35" t="s">
        <v>788</v>
      </c>
      <c r="E401" s="35" t="s">
        <v>1514</v>
      </c>
      <c r="F401" s="70">
        <v>10068</v>
      </c>
      <c r="G401" s="35" t="s">
        <v>638</v>
      </c>
    </row>
    <row r="402" spans="1:7" ht="12.75">
      <c r="A402" t="s">
        <v>177</v>
      </c>
      <c r="B402" t="s">
        <v>344</v>
      </c>
      <c r="C402" s="35" t="s">
        <v>1311</v>
      </c>
      <c r="D402" s="35" t="s">
        <v>741</v>
      </c>
      <c r="E402" s="35" t="s">
        <v>1311</v>
      </c>
      <c r="F402" s="70">
        <v>13268</v>
      </c>
      <c r="G402" s="71"/>
    </row>
    <row r="403" spans="1:8" ht="12.75">
      <c r="A403" t="s">
        <v>180</v>
      </c>
      <c r="B403" t="s">
        <v>1316</v>
      </c>
      <c r="C403" s="35" t="s">
        <v>1317</v>
      </c>
      <c r="D403" s="35" t="s">
        <v>724</v>
      </c>
      <c r="E403" s="35" t="s">
        <v>1317</v>
      </c>
      <c r="F403" s="70">
        <v>10281</v>
      </c>
      <c r="G403" s="71"/>
      <c r="H403"/>
    </row>
    <row r="404" spans="1:8" ht="12.75">
      <c r="A404" t="s">
        <v>170</v>
      </c>
      <c r="B404" t="s">
        <v>345</v>
      </c>
      <c r="C404" s="35" t="s">
        <v>1596</v>
      </c>
      <c r="D404" s="35" t="s">
        <v>222</v>
      </c>
      <c r="E404" s="35" t="s">
        <v>1596</v>
      </c>
      <c r="F404" s="70">
        <v>104288</v>
      </c>
      <c r="G404" s="71"/>
      <c r="H404"/>
    </row>
    <row r="405" spans="1:8" ht="12.75">
      <c r="A405" t="s">
        <v>381</v>
      </c>
      <c r="B405" t="s">
        <v>1325</v>
      </c>
      <c r="C405" s="35" t="s">
        <v>1326</v>
      </c>
      <c r="D405" s="35" t="s">
        <v>803</v>
      </c>
      <c r="E405" s="35" t="s">
        <v>1326</v>
      </c>
      <c r="F405" s="70">
        <v>133655</v>
      </c>
      <c r="G405" s="72" t="s">
        <v>634</v>
      </c>
      <c r="H405"/>
    </row>
    <row r="406" spans="1:8" ht="12.75">
      <c r="A406" t="s">
        <v>382</v>
      </c>
      <c r="B406" t="s">
        <v>1327</v>
      </c>
      <c r="C406" s="35" t="s">
        <v>1521</v>
      </c>
      <c r="D406" s="35" t="s">
        <v>803</v>
      </c>
      <c r="E406" s="35" t="s">
        <v>1521</v>
      </c>
      <c r="F406" s="70">
        <v>133755</v>
      </c>
      <c r="G406" s="35" t="s">
        <v>634</v>
      </c>
      <c r="H406"/>
    </row>
    <row r="407" spans="1:8" ht="12.75">
      <c r="A407" t="s">
        <v>171</v>
      </c>
      <c r="B407" t="s">
        <v>1300</v>
      </c>
      <c r="C407" s="35" t="s">
        <v>1301</v>
      </c>
      <c r="D407" s="35" t="s">
        <v>200</v>
      </c>
      <c r="E407" s="35" t="s">
        <v>1301</v>
      </c>
      <c r="F407" s="70">
        <v>10282</v>
      </c>
      <c r="G407" s="71"/>
      <c r="H407"/>
    </row>
    <row r="408" spans="1:8" ht="12.75">
      <c r="A408" t="s">
        <v>168</v>
      </c>
      <c r="B408" t="s">
        <v>1296</v>
      </c>
      <c r="C408" s="35" t="s">
        <v>1297</v>
      </c>
      <c r="D408" s="35" t="s">
        <v>1608</v>
      </c>
      <c r="E408" s="35" t="s">
        <v>1631</v>
      </c>
      <c r="F408" s="70">
        <v>13288</v>
      </c>
      <c r="G408" s="71"/>
      <c r="H408"/>
    </row>
    <row r="409" spans="1:8" ht="12.75">
      <c r="A409" t="s">
        <v>346</v>
      </c>
      <c r="B409" t="s">
        <v>347</v>
      </c>
      <c r="C409" s="35" t="s">
        <v>1302</v>
      </c>
      <c r="D409" s="35" t="s">
        <v>711</v>
      </c>
      <c r="E409" s="35" t="s">
        <v>1302</v>
      </c>
      <c r="F409" s="70">
        <v>10070</v>
      </c>
      <c r="G409" s="71"/>
      <c r="H409"/>
    </row>
    <row r="410" spans="1:8" ht="12.75">
      <c r="A410" t="s">
        <v>176</v>
      </c>
      <c r="B410" t="s">
        <v>707</v>
      </c>
      <c r="C410" s="35" t="s">
        <v>693</v>
      </c>
      <c r="D410" s="35" t="s">
        <v>837</v>
      </c>
      <c r="E410" s="35" t="s">
        <v>693</v>
      </c>
      <c r="F410" s="70">
        <v>10283</v>
      </c>
      <c r="G410" s="35" t="s">
        <v>622</v>
      </c>
      <c r="H410"/>
    </row>
    <row r="411" spans="1:8" ht="12.75">
      <c r="A411" t="s">
        <v>172</v>
      </c>
      <c r="B411" t="s">
        <v>1303</v>
      </c>
      <c r="C411" s="35" t="s">
        <v>1304</v>
      </c>
      <c r="D411" s="35" t="s">
        <v>741</v>
      </c>
      <c r="E411" s="35" t="s">
        <v>1304</v>
      </c>
      <c r="F411" s="70">
        <v>24623</v>
      </c>
      <c r="G411" s="71"/>
      <c r="H411"/>
    </row>
    <row r="412" spans="1:8" ht="12.75">
      <c r="A412" t="s">
        <v>179</v>
      </c>
      <c r="B412" t="s">
        <v>1314</v>
      </c>
      <c r="C412" s="35" t="s">
        <v>1315</v>
      </c>
      <c r="D412" s="35" t="s">
        <v>750</v>
      </c>
      <c r="E412" s="35" t="s">
        <v>1315</v>
      </c>
      <c r="F412" s="70">
        <v>10071</v>
      </c>
      <c r="G412" s="35" t="s">
        <v>636</v>
      </c>
      <c r="H412"/>
    </row>
    <row r="413" spans="1:8" ht="12.75">
      <c r="A413" t="s">
        <v>182</v>
      </c>
      <c r="B413" t="s">
        <v>1318</v>
      </c>
      <c r="C413" s="35" t="s">
        <v>1318</v>
      </c>
      <c r="D413" s="35" t="s">
        <v>745</v>
      </c>
      <c r="E413" s="35" t="s">
        <v>1632</v>
      </c>
      <c r="F413" s="70">
        <v>10284</v>
      </c>
      <c r="G413" s="71"/>
      <c r="H413"/>
    </row>
    <row r="414" spans="1:8" ht="12.75">
      <c r="A414" t="s">
        <v>383</v>
      </c>
      <c r="B414" t="s">
        <v>648</v>
      </c>
      <c r="C414" s="35" t="s">
        <v>1597</v>
      </c>
      <c r="D414" s="35" t="s">
        <v>348</v>
      </c>
      <c r="E414" s="35" t="s">
        <v>1597</v>
      </c>
      <c r="F414" s="70">
        <v>15656502</v>
      </c>
      <c r="G414" s="35" t="s">
        <v>623</v>
      </c>
      <c r="H414"/>
    </row>
    <row r="415" spans="1:8" ht="12.75">
      <c r="A415" t="s">
        <v>178</v>
      </c>
      <c r="B415" t="s">
        <v>1312</v>
      </c>
      <c r="C415" s="35" t="s">
        <v>1313</v>
      </c>
      <c r="D415" s="35" t="s">
        <v>711</v>
      </c>
      <c r="E415" s="35" t="s">
        <v>1313</v>
      </c>
      <c r="F415" s="70">
        <v>175318</v>
      </c>
      <c r="G415" s="71"/>
      <c r="H415"/>
    </row>
    <row r="416" spans="1:8" ht="12.75">
      <c r="A416" t="s">
        <v>166</v>
      </c>
      <c r="B416" t="s">
        <v>1292</v>
      </c>
      <c r="C416" s="35" t="s">
        <v>1293</v>
      </c>
      <c r="D416" s="35" t="s">
        <v>726</v>
      </c>
      <c r="E416" s="35" t="s">
        <v>1293</v>
      </c>
      <c r="F416" s="70">
        <v>10286</v>
      </c>
      <c r="G416" s="71"/>
      <c r="H416"/>
    </row>
    <row r="417" spans="1:8" ht="12.75">
      <c r="A417" t="s">
        <v>349</v>
      </c>
      <c r="B417" t="s">
        <v>1322</v>
      </c>
      <c r="C417" s="35" t="s">
        <v>1323</v>
      </c>
      <c r="D417" s="35" t="s">
        <v>824</v>
      </c>
      <c r="E417" s="35" t="s">
        <v>1323</v>
      </c>
      <c r="F417" s="70">
        <v>10287</v>
      </c>
      <c r="G417" s="71"/>
      <c r="H417"/>
    </row>
    <row r="418" spans="1:8" ht="12.75">
      <c r="A418" t="s">
        <v>384</v>
      </c>
      <c r="B418" t="s">
        <v>1328</v>
      </c>
      <c r="C418" s="35" t="s">
        <v>1329</v>
      </c>
      <c r="D418" s="35" t="s">
        <v>837</v>
      </c>
      <c r="E418" s="35" t="s">
        <v>1329</v>
      </c>
      <c r="F418" s="70">
        <v>13339</v>
      </c>
      <c r="G418" s="71"/>
      <c r="H418"/>
    </row>
    <row r="419" spans="1:8" ht="12.75">
      <c r="A419" t="s">
        <v>385</v>
      </c>
      <c r="B419" t="s">
        <v>1330</v>
      </c>
      <c r="C419" s="35" t="s">
        <v>1331</v>
      </c>
      <c r="D419" s="35" t="s">
        <v>741</v>
      </c>
      <c r="E419" s="35" t="s">
        <v>1331</v>
      </c>
      <c r="F419" s="70">
        <v>13343</v>
      </c>
      <c r="G419" s="71"/>
      <c r="H419"/>
    </row>
    <row r="420" spans="1:8" ht="12.75">
      <c r="A420" t="s">
        <v>379</v>
      </c>
      <c r="B420" t="s">
        <v>350</v>
      </c>
      <c r="C420" s="35" t="s">
        <v>1321</v>
      </c>
      <c r="D420" s="35" t="s">
        <v>197</v>
      </c>
      <c r="E420" s="35" t="s">
        <v>684</v>
      </c>
      <c r="F420" s="70">
        <v>10072</v>
      </c>
      <c r="G420" s="35" t="s">
        <v>635</v>
      </c>
      <c r="H420"/>
    </row>
    <row r="421" spans="1:8" ht="12.75">
      <c r="A421" t="s">
        <v>165</v>
      </c>
      <c r="B421" t="s">
        <v>351</v>
      </c>
      <c r="C421" s="35" t="s">
        <v>1291</v>
      </c>
      <c r="D421" s="35" t="s">
        <v>750</v>
      </c>
      <c r="E421" s="35" t="s">
        <v>1291</v>
      </c>
      <c r="F421" s="70">
        <v>13344</v>
      </c>
      <c r="G421" s="71"/>
      <c r="H421"/>
    </row>
    <row r="422" spans="1:8" ht="12.75">
      <c r="A422" t="s">
        <v>386</v>
      </c>
      <c r="B422" t="s">
        <v>1332</v>
      </c>
      <c r="C422" s="35" t="s">
        <v>1532</v>
      </c>
      <c r="D422" s="35" t="s">
        <v>1607</v>
      </c>
      <c r="E422" s="35" t="s">
        <v>1532</v>
      </c>
      <c r="F422" s="70">
        <v>10073</v>
      </c>
      <c r="G422" s="35" t="s">
        <v>637</v>
      </c>
      <c r="H422"/>
    </row>
    <row r="423" spans="1:8" ht="12.75">
      <c r="A423" t="s">
        <v>181</v>
      </c>
      <c r="B423" t="s">
        <v>352</v>
      </c>
      <c r="C423" s="35" t="s">
        <v>1598</v>
      </c>
      <c r="D423" s="35" t="s">
        <v>724</v>
      </c>
      <c r="E423" s="35" t="s">
        <v>1598</v>
      </c>
      <c r="F423" s="70">
        <v>16480172</v>
      </c>
      <c r="G423" s="71"/>
      <c r="H423"/>
    </row>
    <row r="424" spans="1:8" ht="12.75">
      <c r="A424" t="s">
        <v>173</v>
      </c>
      <c r="B424" t="s">
        <v>1305</v>
      </c>
      <c r="C424" s="35" t="s">
        <v>1306</v>
      </c>
      <c r="D424" s="35" t="s">
        <v>885</v>
      </c>
      <c r="E424" s="35" t="s">
        <v>1306</v>
      </c>
      <c r="F424" s="70">
        <v>13351</v>
      </c>
      <c r="G424" s="71"/>
      <c r="H424"/>
    </row>
    <row r="425" spans="1:8" ht="12.75">
      <c r="A425" t="s">
        <v>175</v>
      </c>
      <c r="B425" t="s">
        <v>1309</v>
      </c>
      <c r="C425" s="35" t="s">
        <v>1310</v>
      </c>
      <c r="D425" s="35" t="s">
        <v>726</v>
      </c>
      <c r="E425" s="35" t="s">
        <v>1310</v>
      </c>
      <c r="F425" s="70">
        <v>11451</v>
      </c>
      <c r="G425" s="71"/>
      <c r="H425"/>
    </row>
    <row r="426" spans="1:8" ht="12.75">
      <c r="A426" t="s">
        <v>174</v>
      </c>
      <c r="B426" t="s">
        <v>1307</v>
      </c>
      <c r="C426" s="35" t="s">
        <v>1308</v>
      </c>
      <c r="D426" s="35" t="s">
        <v>741</v>
      </c>
      <c r="E426" s="35" t="s">
        <v>1308</v>
      </c>
      <c r="F426" s="70">
        <v>10075</v>
      </c>
      <c r="G426" s="72" t="s">
        <v>1913</v>
      </c>
      <c r="H426"/>
    </row>
    <row r="427" spans="1:8" ht="12.75">
      <c r="A427" t="s">
        <v>183</v>
      </c>
      <c r="B427" t="s">
        <v>1319</v>
      </c>
      <c r="C427" s="35" t="s">
        <v>1320</v>
      </c>
      <c r="D427" s="35" t="s">
        <v>741</v>
      </c>
      <c r="E427" s="35" t="s">
        <v>1320</v>
      </c>
      <c r="F427" s="70">
        <v>14486</v>
      </c>
      <c r="G427" s="71"/>
      <c r="H427"/>
    </row>
    <row r="428" spans="1:8" ht="12.75">
      <c r="A428" t="s">
        <v>500</v>
      </c>
      <c r="B428" t="s">
        <v>501</v>
      </c>
      <c r="C428" s="35" t="s">
        <v>502</v>
      </c>
      <c r="D428" s="73" t="s">
        <v>299</v>
      </c>
      <c r="E428" s="35" t="s">
        <v>502</v>
      </c>
      <c r="F428" s="70">
        <v>41188095</v>
      </c>
      <c r="G428" s="35" t="s">
        <v>624</v>
      </c>
      <c r="H428"/>
    </row>
    <row r="429" spans="1:8" ht="12.75">
      <c r="A429" t="s">
        <v>387</v>
      </c>
      <c r="B429" t="s">
        <v>1333</v>
      </c>
      <c r="C429" s="35" t="s">
        <v>1334</v>
      </c>
      <c r="D429" s="35" t="s">
        <v>712</v>
      </c>
      <c r="E429" s="35" t="s">
        <v>1334</v>
      </c>
      <c r="F429" s="70">
        <v>10077</v>
      </c>
      <c r="G429" s="35" t="s">
        <v>577</v>
      </c>
      <c r="H429"/>
    </row>
    <row r="430" spans="1:8" ht="12.75">
      <c r="A430" t="s">
        <v>388</v>
      </c>
      <c r="B430" t="s">
        <v>353</v>
      </c>
      <c r="C430" s="35" t="s">
        <v>1335</v>
      </c>
      <c r="D430" s="35" t="s">
        <v>222</v>
      </c>
      <c r="E430" s="35" t="s">
        <v>1335</v>
      </c>
      <c r="F430" s="70">
        <v>218072</v>
      </c>
      <c r="G430" s="71"/>
      <c r="H430"/>
    </row>
    <row r="431" spans="1:8" ht="12.75">
      <c r="A431" t="s">
        <v>354</v>
      </c>
      <c r="B431" t="s">
        <v>1623</v>
      </c>
      <c r="C431" s="35" t="s">
        <v>1624</v>
      </c>
      <c r="D431" s="35" t="s">
        <v>765</v>
      </c>
      <c r="E431" s="35" t="s">
        <v>1624</v>
      </c>
      <c r="F431" s="70">
        <v>29835297</v>
      </c>
      <c r="G431" s="71"/>
      <c r="H431"/>
    </row>
    <row r="432" spans="1:8" ht="12.75">
      <c r="A432" t="s">
        <v>390</v>
      </c>
      <c r="B432" t="s">
        <v>1338</v>
      </c>
      <c r="C432" s="35" t="s">
        <v>690</v>
      </c>
      <c r="D432" s="35" t="s">
        <v>1019</v>
      </c>
      <c r="E432" s="35" t="s">
        <v>690</v>
      </c>
      <c r="F432" s="70">
        <v>10079</v>
      </c>
      <c r="G432" s="35" t="s">
        <v>579</v>
      </c>
      <c r="H432"/>
    </row>
    <row r="433" spans="1:8" ht="12.75">
      <c r="A433" t="s">
        <v>401</v>
      </c>
      <c r="B433" t="s">
        <v>1354</v>
      </c>
      <c r="C433" s="35" t="s">
        <v>1355</v>
      </c>
      <c r="D433" s="35" t="s">
        <v>724</v>
      </c>
      <c r="E433" s="35" t="s">
        <v>1355</v>
      </c>
      <c r="F433" s="70">
        <v>10289</v>
      </c>
      <c r="G433" s="71"/>
      <c r="H433"/>
    </row>
    <row r="434" spans="1:8" ht="12.75">
      <c r="A434" t="s">
        <v>393</v>
      </c>
      <c r="B434" t="s">
        <v>1343</v>
      </c>
      <c r="C434" s="35" t="s">
        <v>1344</v>
      </c>
      <c r="D434" s="35" t="s">
        <v>724</v>
      </c>
      <c r="E434" s="35" t="s">
        <v>1344</v>
      </c>
      <c r="F434" s="70">
        <v>13404</v>
      </c>
      <c r="G434" s="35" t="s">
        <v>1878</v>
      </c>
      <c r="H434"/>
    </row>
    <row r="435" spans="1:8" ht="12.75">
      <c r="A435" t="s">
        <v>402</v>
      </c>
      <c r="B435" t="s">
        <v>1356</v>
      </c>
      <c r="C435" s="35" t="s">
        <v>1357</v>
      </c>
      <c r="D435" s="35" t="s">
        <v>724</v>
      </c>
      <c r="E435" s="35" t="s">
        <v>1357</v>
      </c>
      <c r="F435" s="70">
        <v>10290</v>
      </c>
      <c r="G435" s="71"/>
      <c r="H435"/>
    </row>
    <row r="436" spans="1:8" ht="12.75">
      <c r="A436" t="s">
        <v>397</v>
      </c>
      <c r="B436" t="s">
        <v>355</v>
      </c>
      <c r="C436" s="35" t="s">
        <v>1350</v>
      </c>
      <c r="D436" s="35" t="s">
        <v>724</v>
      </c>
      <c r="E436" s="35" t="s">
        <v>1350</v>
      </c>
      <c r="F436" s="70">
        <v>12901</v>
      </c>
      <c r="G436" s="71"/>
      <c r="H436"/>
    </row>
    <row r="437" spans="1:8" ht="12.75">
      <c r="A437" t="s">
        <v>405</v>
      </c>
      <c r="B437" t="s">
        <v>1362</v>
      </c>
      <c r="C437" s="35" t="s">
        <v>1362</v>
      </c>
      <c r="D437" s="35" t="s">
        <v>745</v>
      </c>
      <c r="E437" s="35" t="s">
        <v>1362</v>
      </c>
      <c r="F437" s="70">
        <v>14165</v>
      </c>
      <c r="G437" s="71"/>
      <c r="H437"/>
    </row>
    <row r="438" spans="1:8" ht="12.75">
      <c r="A438" t="s">
        <v>392</v>
      </c>
      <c r="B438" t="s">
        <v>1341</v>
      </c>
      <c r="C438" s="35" t="s">
        <v>1342</v>
      </c>
      <c r="D438" s="35" t="s">
        <v>724</v>
      </c>
      <c r="E438" s="35" t="s">
        <v>1342</v>
      </c>
      <c r="F438" s="70">
        <v>13418</v>
      </c>
      <c r="G438" s="71"/>
      <c r="H438"/>
    </row>
    <row r="439" spans="1:8" ht="12.75">
      <c r="A439" t="s">
        <v>398</v>
      </c>
      <c r="B439" t="s">
        <v>1351</v>
      </c>
      <c r="C439" s="35" t="s">
        <v>1352</v>
      </c>
      <c r="D439" s="35" t="s">
        <v>1610</v>
      </c>
      <c r="E439" s="35" t="s">
        <v>1352</v>
      </c>
      <c r="F439" s="70">
        <v>10082</v>
      </c>
      <c r="G439" s="35" t="s">
        <v>580</v>
      </c>
      <c r="H439"/>
    </row>
    <row r="440" spans="1:8" ht="12.75">
      <c r="A440" t="s">
        <v>399</v>
      </c>
      <c r="B440" t="s">
        <v>356</v>
      </c>
      <c r="C440" s="35" t="s">
        <v>1353</v>
      </c>
      <c r="D440" s="35" t="s">
        <v>1610</v>
      </c>
      <c r="E440" s="35" t="s">
        <v>1353</v>
      </c>
      <c r="F440" s="70">
        <v>13421</v>
      </c>
      <c r="G440" s="71"/>
      <c r="H440"/>
    </row>
    <row r="441" spans="1:8" ht="12.75">
      <c r="A441" t="s">
        <v>396</v>
      </c>
      <c r="B441" t="s">
        <v>1348</v>
      </c>
      <c r="C441" s="35" t="s">
        <v>1349</v>
      </c>
      <c r="D441" s="35" t="s">
        <v>724</v>
      </c>
      <c r="E441" s="35" t="s">
        <v>1349</v>
      </c>
      <c r="F441" s="70">
        <v>13426</v>
      </c>
      <c r="G441" s="71"/>
      <c r="H441"/>
    </row>
    <row r="442" spans="1:8" ht="12.75">
      <c r="A442" t="s">
        <v>423</v>
      </c>
      <c r="B442" t="s">
        <v>1392</v>
      </c>
      <c r="C442" s="35" t="s">
        <v>1393</v>
      </c>
      <c r="D442" s="35" t="s">
        <v>741</v>
      </c>
      <c r="E442" s="35" t="s">
        <v>1393</v>
      </c>
      <c r="F442" s="70">
        <v>10708</v>
      </c>
      <c r="G442" s="71"/>
      <c r="H442"/>
    </row>
    <row r="443" spans="1:8" ht="12.75">
      <c r="A443" t="s">
        <v>433</v>
      </c>
      <c r="B443" t="s">
        <v>1417</v>
      </c>
      <c r="C443" s="35" t="s">
        <v>1418</v>
      </c>
      <c r="D443" s="35" t="s">
        <v>724</v>
      </c>
      <c r="E443" s="35" t="s">
        <v>1418</v>
      </c>
      <c r="F443" s="70">
        <v>51058</v>
      </c>
      <c r="G443" s="71"/>
      <c r="H443"/>
    </row>
    <row r="444" spans="1:8" ht="12.75">
      <c r="A444" t="s">
        <v>409</v>
      </c>
      <c r="B444" t="s">
        <v>1369</v>
      </c>
      <c r="C444" s="35" t="s">
        <v>1370</v>
      </c>
      <c r="D444" s="35" t="s">
        <v>760</v>
      </c>
      <c r="E444" s="35" t="s">
        <v>1370</v>
      </c>
      <c r="F444" s="70">
        <v>243733</v>
      </c>
      <c r="G444" s="71"/>
      <c r="H444"/>
    </row>
    <row r="445" spans="1:8" ht="12.75">
      <c r="A445" t="s">
        <v>411</v>
      </c>
      <c r="B445" t="s">
        <v>357</v>
      </c>
      <c r="C445" s="35" t="s">
        <v>1373</v>
      </c>
      <c r="D445" s="35" t="s">
        <v>824</v>
      </c>
      <c r="E445" s="35" t="s">
        <v>1373</v>
      </c>
      <c r="F445" s="70">
        <v>13455</v>
      </c>
      <c r="G445" s="71"/>
      <c r="H445"/>
    </row>
    <row r="446" spans="1:8" ht="12.75">
      <c r="A446" t="s">
        <v>430</v>
      </c>
      <c r="B446" t="s">
        <v>1409</v>
      </c>
      <c r="C446" s="35" t="s">
        <v>1410</v>
      </c>
      <c r="D446" s="35" t="s">
        <v>726</v>
      </c>
      <c r="E446" s="35" t="s">
        <v>1410</v>
      </c>
      <c r="F446" s="70">
        <v>10083</v>
      </c>
      <c r="G446" s="72" t="s">
        <v>1914</v>
      </c>
      <c r="H446"/>
    </row>
    <row r="447" spans="1:8" ht="12.75">
      <c r="A447" t="s">
        <v>389</v>
      </c>
      <c r="B447" t="s">
        <v>1336</v>
      </c>
      <c r="C447" s="35" t="s">
        <v>1337</v>
      </c>
      <c r="D447" s="35" t="s">
        <v>745</v>
      </c>
      <c r="E447" s="35" t="s">
        <v>1337</v>
      </c>
      <c r="F447" s="70">
        <v>10293</v>
      </c>
      <c r="G447" s="35" t="s">
        <v>578</v>
      </c>
      <c r="H447"/>
    </row>
    <row r="448" spans="1:8" ht="12.75">
      <c r="A448" t="s">
        <v>439</v>
      </c>
      <c r="B448" t="s">
        <v>649</v>
      </c>
      <c r="C448" s="35" t="s">
        <v>1599</v>
      </c>
      <c r="D448" s="35" t="s">
        <v>851</v>
      </c>
      <c r="E448" s="35" t="s">
        <v>1599</v>
      </c>
      <c r="F448" s="70">
        <v>2377742</v>
      </c>
      <c r="G448" s="71"/>
      <c r="H448"/>
    </row>
    <row r="449" spans="1:8" ht="12.75">
      <c r="A449" t="s">
        <v>407</v>
      </c>
      <c r="B449" t="s">
        <v>1365</v>
      </c>
      <c r="C449" s="35" t="s">
        <v>1366</v>
      </c>
      <c r="D449" s="35" t="s">
        <v>243</v>
      </c>
      <c r="E449" s="35" t="s">
        <v>1366</v>
      </c>
      <c r="F449" s="70">
        <v>10301</v>
      </c>
      <c r="G449" s="35" t="s">
        <v>625</v>
      </c>
      <c r="H449"/>
    </row>
    <row r="450" spans="1:8" ht="12.75">
      <c r="A450" t="s">
        <v>413</v>
      </c>
      <c r="B450" t="s">
        <v>1374</v>
      </c>
      <c r="C450" s="35" t="s">
        <v>1375</v>
      </c>
      <c r="D450" s="35" t="s">
        <v>210</v>
      </c>
      <c r="E450" s="35" t="s">
        <v>1375</v>
      </c>
      <c r="F450" s="70">
        <v>13466</v>
      </c>
      <c r="G450" s="71"/>
      <c r="H450"/>
    </row>
    <row r="451" spans="1:8" ht="12.75">
      <c r="A451" t="s">
        <v>417</v>
      </c>
      <c r="B451" t="s">
        <v>1382</v>
      </c>
      <c r="C451" s="35" t="s">
        <v>1383</v>
      </c>
      <c r="D451" s="35" t="s">
        <v>741</v>
      </c>
      <c r="E451" s="35" t="s">
        <v>1383</v>
      </c>
      <c r="F451" s="70">
        <v>13475</v>
      </c>
      <c r="G451" s="71"/>
      <c r="H451"/>
    </row>
    <row r="452" spans="1:8" ht="12.75">
      <c r="A452" t="s">
        <v>415</v>
      </c>
      <c r="B452" t="s">
        <v>1378</v>
      </c>
      <c r="C452" s="35" t="s">
        <v>1379</v>
      </c>
      <c r="D452" s="35" t="s">
        <v>754</v>
      </c>
      <c r="E452" s="35" t="s">
        <v>1379</v>
      </c>
      <c r="F452" s="70">
        <v>10295</v>
      </c>
      <c r="G452" s="35" t="s">
        <v>582</v>
      </c>
      <c r="H452"/>
    </row>
    <row r="453" spans="1:8" ht="12.75">
      <c r="A453" t="s">
        <v>416</v>
      </c>
      <c r="B453" t="s">
        <v>1380</v>
      </c>
      <c r="C453" s="35" t="s">
        <v>1381</v>
      </c>
      <c r="D453" s="35" t="s">
        <v>724</v>
      </c>
      <c r="E453" s="35" t="s">
        <v>1381</v>
      </c>
      <c r="F453" s="70">
        <v>13481</v>
      </c>
      <c r="G453" s="71"/>
      <c r="H453"/>
    </row>
    <row r="454" spans="1:8" ht="12.75">
      <c r="A454" t="s">
        <v>421</v>
      </c>
      <c r="B454" t="s">
        <v>1388</v>
      </c>
      <c r="C454" s="35" t="s">
        <v>1389</v>
      </c>
      <c r="D454" s="35" t="s">
        <v>803</v>
      </c>
      <c r="E454" s="35" t="s">
        <v>1389</v>
      </c>
      <c r="F454" s="70">
        <v>13483</v>
      </c>
      <c r="G454" s="71"/>
      <c r="H454"/>
    </row>
    <row r="455" spans="1:8" ht="12.75">
      <c r="A455" t="s">
        <v>427</v>
      </c>
      <c r="B455" t="s">
        <v>1403</v>
      </c>
      <c r="C455" s="35" t="s">
        <v>1404</v>
      </c>
      <c r="D455" s="35" t="s">
        <v>741</v>
      </c>
      <c r="E455" s="35" t="s">
        <v>1404</v>
      </c>
      <c r="F455" s="70">
        <v>10298</v>
      </c>
      <c r="G455" s="71"/>
      <c r="H455"/>
    </row>
    <row r="456" spans="1:8" ht="12.75">
      <c r="A456" t="s">
        <v>394</v>
      </c>
      <c r="B456" t="s">
        <v>1345</v>
      </c>
      <c r="C456" s="35" t="s">
        <v>1346</v>
      </c>
      <c r="D456" s="35" t="s">
        <v>724</v>
      </c>
      <c r="E456" s="35" t="s">
        <v>1346</v>
      </c>
      <c r="F456" s="70">
        <v>13490</v>
      </c>
      <c r="G456" s="71"/>
      <c r="H456"/>
    </row>
    <row r="457" spans="1:8" ht="12.75">
      <c r="A457" t="s">
        <v>414</v>
      </c>
      <c r="B457" t="s">
        <v>1376</v>
      </c>
      <c r="C457" s="35" t="s">
        <v>1377</v>
      </c>
      <c r="D457" s="35" t="s">
        <v>741</v>
      </c>
      <c r="E457" s="35" t="s">
        <v>1377</v>
      </c>
      <c r="F457" s="70">
        <v>10303</v>
      </c>
      <c r="G457" s="71"/>
      <c r="H457"/>
    </row>
    <row r="458" spans="1:8" ht="12.75">
      <c r="A458" t="s">
        <v>418</v>
      </c>
      <c r="B458" t="s">
        <v>1625</v>
      </c>
      <c r="C458" s="35" t="s">
        <v>1626</v>
      </c>
      <c r="D458" s="35" t="s">
        <v>711</v>
      </c>
      <c r="E458" s="35" t="s">
        <v>1626</v>
      </c>
      <c r="F458" s="70">
        <v>10024</v>
      </c>
      <c r="G458" s="35" t="s">
        <v>583</v>
      </c>
      <c r="H458"/>
    </row>
    <row r="459" spans="1:8" ht="12.75">
      <c r="A459" t="s">
        <v>503</v>
      </c>
      <c r="B459" t="s">
        <v>1413</v>
      </c>
      <c r="C459" s="35" t="s">
        <v>1414</v>
      </c>
      <c r="D459" s="35" t="s">
        <v>778</v>
      </c>
      <c r="E459" s="35" t="s">
        <v>685</v>
      </c>
      <c r="F459" s="70">
        <v>186960</v>
      </c>
      <c r="G459" s="35" t="s">
        <v>590</v>
      </c>
      <c r="H459"/>
    </row>
    <row r="460" spans="1:8" ht="12.75">
      <c r="A460" t="s">
        <v>432</v>
      </c>
      <c r="B460" t="s">
        <v>1415</v>
      </c>
      <c r="C460" s="35" t="s">
        <v>1416</v>
      </c>
      <c r="D460" s="35" t="s">
        <v>724</v>
      </c>
      <c r="E460" s="35" t="s">
        <v>1416</v>
      </c>
      <c r="F460" s="70">
        <v>50887</v>
      </c>
      <c r="G460" s="71"/>
      <c r="H460"/>
    </row>
    <row r="461" spans="1:8" ht="12.75">
      <c r="A461" t="s">
        <v>434</v>
      </c>
      <c r="B461" t="s">
        <v>1419</v>
      </c>
      <c r="C461" s="35" t="s">
        <v>1420</v>
      </c>
      <c r="D461" s="35" t="s">
        <v>222</v>
      </c>
      <c r="E461" s="35" t="s">
        <v>1420</v>
      </c>
      <c r="F461" s="70">
        <v>51756</v>
      </c>
      <c r="G461" s="71"/>
      <c r="H461"/>
    </row>
    <row r="462" spans="1:8" ht="12.75">
      <c r="A462" t="s">
        <v>1765</v>
      </c>
      <c r="B462" t="s">
        <v>358</v>
      </c>
      <c r="C462" s="35" t="s">
        <v>939</v>
      </c>
      <c r="D462" s="35" t="s">
        <v>837</v>
      </c>
      <c r="E462" s="35" t="s">
        <v>939</v>
      </c>
      <c r="F462" s="70">
        <v>10302</v>
      </c>
      <c r="G462" s="35" t="s">
        <v>626</v>
      </c>
      <c r="H462"/>
    </row>
    <row r="463" spans="1:8" ht="12.75">
      <c r="A463" t="s">
        <v>420</v>
      </c>
      <c r="B463" t="s">
        <v>1386</v>
      </c>
      <c r="C463" s="35" t="s">
        <v>1387</v>
      </c>
      <c r="D463" s="35" t="s">
        <v>837</v>
      </c>
      <c r="E463" s="35" t="s">
        <v>1387</v>
      </c>
      <c r="F463" s="70">
        <v>10086</v>
      </c>
      <c r="G463" s="35" t="s">
        <v>585</v>
      </c>
      <c r="H463"/>
    </row>
    <row r="464" spans="1:8" ht="12.75">
      <c r="A464" t="s">
        <v>429</v>
      </c>
      <c r="B464" t="s">
        <v>1407</v>
      </c>
      <c r="C464" s="35" t="s">
        <v>1408</v>
      </c>
      <c r="D464" s="35" t="s">
        <v>222</v>
      </c>
      <c r="E464" s="35" t="s">
        <v>1408</v>
      </c>
      <c r="F464" s="70">
        <v>13532</v>
      </c>
      <c r="G464" s="71"/>
      <c r="H464"/>
    </row>
    <row r="465" spans="1:8" ht="12.75">
      <c r="A465" t="s">
        <v>403</v>
      </c>
      <c r="B465" t="s">
        <v>1358</v>
      </c>
      <c r="C465" s="35" t="s">
        <v>1359</v>
      </c>
      <c r="D465" s="35" t="s">
        <v>724</v>
      </c>
      <c r="E465" s="35" t="s">
        <v>1359</v>
      </c>
      <c r="F465" s="70">
        <v>10304</v>
      </c>
      <c r="G465" s="71"/>
      <c r="H465"/>
    </row>
    <row r="466" spans="1:8" ht="12.75">
      <c r="A466" t="s">
        <v>483</v>
      </c>
      <c r="B466" t="s">
        <v>1486</v>
      </c>
      <c r="C466" s="35" t="s">
        <v>1487</v>
      </c>
      <c r="D466" s="35" t="s">
        <v>765</v>
      </c>
      <c r="E466" s="35" t="s">
        <v>1487</v>
      </c>
      <c r="F466" s="70">
        <v>196899</v>
      </c>
      <c r="G466" s="35" t="s">
        <v>627</v>
      </c>
      <c r="H466"/>
    </row>
    <row r="467" spans="1:8" ht="12.75">
      <c r="A467" t="s">
        <v>419</v>
      </c>
      <c r="B467" t="s">
        <v>1384</v>
      </c>
      <c r="C467" s="35" t="s">
        <v>1385</v>
      </c>
      <c r="D467" s="35" t="s">
        <v>773</v>
      </c>
      <c r="E467" s="35" t="s">
        <v>686</v>
      </c>
      <c r="F467" s="70">
        <v>10306</v>
      </c>
      <c r="G467" s="35" t="s">
        <v>584</v>
      </c>
      <c r="H467"/>
    </row>
    <row r="468" spans="1:8" ht="12.75">
      <c r="A468" t="s">
        <v>408</v>
      </c>
      <c r="B468" t="s">
        <v>1367</v>
      </c>
      <c r="C468" s="35" t="s">
        <v>1368</v>
      </c>
      <c r="D468" s="35" t="s">
        <v>197</v>
      </c>
      <c r="E468" s="35" t="s">
        <v>1368</v>
      </c>
      <c r="F468" s="70">
        <v>10307</v>
      </c>
      <c r="G468" s="71"/>
      <c r="H468"/>
    </row>
    <row r="469" spans="1:8" ht="12.75">
      <c r="A469" t="s">
        <v>395</v>
      </c>
      <c r="B469" t="s">
        <v>359</v>
      </c>
      <c r="C469" s="35" t="s">
        <v>1347</v>
      </c>
      <c r="D469" s="35" t="s">
        <v>724</v>
      </c>
      <c r="E469" s="35" t="s">
        <v>1347</v>
      </c>
      <c r="F469" s="70">
        <v>133885</v>
      </c>
      <c r="G469" s="71"/>
      <c r="H469"/>
    </row>
    <row r="470" spans="1:8" ht="12.75">
      <c r="A470" t="s">
        <v>426</v>
      </c>
      <c r="B470" t="s">
        <v>1401</v>
      </c>
      <c r="C470" s="35" t="s">
        <v>1402</v>
      </c>
      <c r="D470" s="35" t="s">
        <v>765</v>
      </c>
      <c r="E470" s="35" t="s">
        <v>1402</v>
      </c>
      <c r="F470" s="70">
        <v>215818</v>
      </c>
      <c r="G470" s="35" t="s">
        <v>586</v>
      </c>
      <c r="H470"/>
    </row>
    <row r="471" spans="1:8" ht="12.75">
      <c r="A471" t="s">
        <v>360</v>
      </c>
      <c r="B471" t="s">
        <v>361</v>
      </c>
      <c r="C471" s="35" t="s">
        <v>1394</v>
      </c>
      <c r="D471" s="35" t="s">
        <v>773</v>
      </c>
      <c r="E471" s="35" t="s">
        <v>1394</v>
      </c>
      <c r="F471" s="70">
        <v>32844080</v>
      </c>
      <c r="G471" s="71"/>
      <c r="H471"/>
    </row>
    <row r="472" spans="1:8" ht="12.75">
      <c r="A472" t="s">
        <v>425</v>
      </c>
      <c r="B472" t="s">
        <v>1399</v>
      </c>
      <c r="C472" s="35" t="s">
        <v>1400</v>
      </c>
      <c r="D472" s="35" t="s">
        <v>726</v>
      </c>
      <c r="E472" s="35" t="s">
        <v>1400</v>
      </c>
      <c r="F472" s="70">
        <v>13332</v>
      </c>
      <c r="G472" s="71"/>
      <c r="H472"/>
    </row>
    <row r="473" spans="1:8" ht="12.75">
      <c r="A473" t="s">
        <v>424</v>
      </c>
      <c r="B473" t="s">
        <v>1397</v>
      </c>
      <c r="C473" s="35" t="s">
        <v>1398</v>
      </c>
      <c r="D473" s="35" t="s">
        <v>760</v>
      </c>
      <c r="E473" s="35" t="s">
        <v>1398</v>
      </c>
      <c r="F473" s="70">
        <v>10141</v>
      </c>
      <c r="G473" s="71"/>
      <c r="H473"/>
    </row>
    <row r="474" spans="1:8" ht="12.75">
      <c r="A474" t="s">
        <v>362</v>
      </c>
      <c r="B474" t="s">
        <v>1395</v>
      </c>
      <c r="C474" s="35" t="s">
        <v>1396</v>
      </c>
      <c r="D474" s="35" t="s">
        <v>824</v>
      </c>
      <c r="E474" s="35" t="s">
        <v>1396</v>
      </c>
      <c r="F474" s="70">
        <v>10309</v>
      </c>
      <c r="G474" s="71"/>
      <c r="H474"/>
    </row>
    <row r="475" spans="1:8" ht="12.75">
      <c r="A475" t="s">
        <v>410</v>
      </c>
      <c r="B475" t="s">
        <v>1371</v>
      </c>
      <c r="C475" s="35" t="s">
        <v>1372</v>
      </c>
      <c r="D475" s="35" t="s">
        <v>741</v>
      </c>
      <c r="E475" s="35" t="s">
        <v>1372</v>
      </c>
      <c r="F475" s="70">
        <v>10310</v>
      </c>
      <c r="G475" s="35" t="s">
        <v>632</v>
      </c>
      <c r="H475"/>
    </row>
    <row r="476" spans="1:8" ht="12.75">
      <c r="A476" t="s">
        <v>400</v>
      </c>
      <c r="B476" t="s">
        <v>1531</v>
      </c>
      <c r="C476" s="35" t="s">
        <v>1531</v>
      </c>
      <c r="D476" s="35" t="s">
        <v>938</v>
      </c>
      <c r="E476" s="35" t="s">
        <v>1531</v>
      </c>
      <c r="F476" s="70">
        <v>10088</v>
      </c>
      <c r="G476" s="35" t="s">
        <v>587</v>
      </c>
      <c r="H476"/>
    </row>
    <row r="477" spans="1:8" ht="12.75">
      <c r="A477" t="s">
        <v>363</v>
      </c>
      <c r="B477" t="s">
        <v>1627</v>
      </c>
      <c r="C477" s="35" t="s">
        <v>1628</v>
      </c>
      <c r="D477" s="35" t="s">
        <v>1019</v>
      </c>
      <c r="E477" s="35" t="s">
        <v>1628</v>
      </c>
      <c r="F477" s="70">
        <v>33214683</v>
      </c>
      <c r="G477" s="71"/>
      <c r="H477"/>
    </row>
    <row r="478" spans="1:8" ht="12.75">
      <c r="A478" t="s">
        <v>404</v>
      </c>
      <c r="B478" t="s">
        <v>1360</v>
      </c>
      <c r="C478" s="35" t="s">
        <v>1361</v>
      </c>
      <c r="D478" s="35" t="s">
        <v>724</v>
      </c>
      <c r="E478" s="35" t="s">
        <v>1361</v>
      </c>
      <c r="F478" s="70">
        <v>13605</v>
      </c>
      <c r="G478" s="71"/>
      <c r="H478"/>
    </row>
    <row r="479" spans="1:8" ht="12.75">
      <c r="A479" t="s">
        <v>431</v>
      </c>
      <c r="B479" t="s">
        <v>1411</v>
      </c>
      <c r="C479" s="35" t="s">
        <v>1412</v>
      </c>
      <c r="D479" s="35" t="s">
        <v>788</v>
      </c>
      <c r="E479" s="35" t="s">
        <v>1412</v>
      </c>
      <c r="F479" s="70">
        <v>10089</v>
      </c>
      <c r="G479" s="35" t="s">
        <v>589</v>
      </c>
      <c r="H479"/>
    </row>
    <row r="480" spans="1:8" ht="12.75">
      <c r="A480" t="s">
        <v>437</v>
      </c>
      <c r="B480" t="s">
        <v>672</v>
      </c>
      <c r="C480" s="35" t="s">
        <v>673</v>
      </c>
      <c r="D480" s="35" t="s">
        <v>712</v>
      </c>
      <c r="E480" s="35" t="s">
        <v>673</v>
      </c>
      <c r="F480" s="70">
        <v>16282847</v>
      </c>
      <c r="G480" s="71"/>
      <c r="H480"/>
    </row>
    <row r="481" spans="1:8" ht="12.75">
      <c r="A481" t="s">
        <v>435</v>
      </c>
      <c r="B481" t="s">
        <v>1421</v>
      </c>
      <c r="C481" s="35" t="s">
        <v>1422</v>
      </c>
      <c r="D481" s="35" t="s">
        <v>741</v>
      </c>
      <c r="E481" s="35" t="s">
        <v>1422</v>
      </c>
      <c r="F481" s="70">
        <v>112876</v>
      </c>
      <c r="G481" s="35" t="s">
        <v>1879</v>
      </c>
      <c r="H481"/>
    </row>
    <row r="482" spans="1:8" ht="12.75">
      <c r="A482" t="s">
        <v>428</v>
      </c>
      <c r="B482" t="s">
        <v>1405</v>
      </c>
      <c r="C482" s="35" t="s">
        <v>1406</v>
      </c>
      <c r="D482" s="35" t="s">
        <v>778</v>
      </c>
      <c r="E482" s="35" t="s">
        <v>1406</v>
      </c>
      <c r="F482" s="70">
        <v>10313</v>
      </c>
      <c r="G482" s="35" t="s">
        <v>588</v>
      </c>
      <c r="H482"/>
    </row>
    <row r="483" spans="1:8" ht="12.75">
      <c r="A483" t="s">
        <v>436</v>
      </c>
      <c r="B483" t="s">
        <v>364</v>
      </c>
      <c r="C483" s="35" t="s">
        <v>1423</v>
      </c>
      <c r="D483" s="35" t="s">
        <v>796</v>
      </c>
      <c r="E483" s="35" t="s">
        <v>1423</v>
      </c>
      <c r="F483" s="70">
        <v>109904</v>
      </c>
      <c r="G483" s="71"/>
      <c r="H483"/>
    </row>
    <row r="484" spans="1:8" ht="12.75">
      <c r="A484" t="s">
        <v>406</v>
      </c>
      <c r="B484" t="s">
        <v>1363</v>
      </c>
      <c r="C484" s="35" t="s">
        <v>1364</v>
      </c>
      <c r="D484" s="35" t="s">
        <v>724</v>
      </c>
      <c r="E484" s="35" t="s">
        <v>1364</v>
      </c>
      <c r="F484" s="70">
        <v>133375</v>
      </c>
      <c r="G484" s="71"/>
      <c r="H484"/>
    </row>
    <row r="485" spans="1:8" ht="12.75">
      <c r="A485" t="s">
        <v>438</v>
      </c>
      <c r="B485" t="s">
        <v>1424</v>
      </c>
      <c r="C485" s="35" t="s">
        <v>1425</v>
      </c>
      <c r="D485" s="35" t="s">
        <v>711</v>
      </c>
      <c r="E485" s="35" t="s">
        <v>1425</v>
      </c>
      <c r="F485" s="70">
        <v>10312</v>
      </c>
      <c r="G485" s="71"/>
      <c r="H485"/>
    </row>
    <row r="486" spans="1:8" ht="12.75">
      <c r="A486" t="s">
        <v>440</v>
      </c>
      <c r="B486" t="s">
        <v>1426</v>
      </c>
      <c r="C486" s="35" t="s">
        <v>1427</v>
      </c>
      <c r="D486" s="35" t="s">
        <v>1610</v>
      </c>
      <c r="E486" s="35" t="s">
        <v>1427</v>
      </c>
      <c r="F486" s="70">
        <v>13644</v>
      </c>
      <c r="G486" s="71"/>
      <c r="H486"/>
    </row>
    <row r="487" spans="1:8" ht="12.75">
      <c r="A487" t="s">
        <v>391</v>
      </c>
      <c r="B487" t="s">
        <v>1339</v>
      </c>
      <c r="C487" s="35" t="s">
        <v>1340</v>
      </c>
      <c r="D487" s="35" t="s">
        <v>238</v>
      </c>
      <c r="E487" s="35" t="s">
        <v>1340</v>
      </c>
      <c r="F487" s="70">
        <v>13647</v>
      </c>
      <c r="G487" s="71"/>
      <c r="H487"/>
    </row>
    <row r="488" spans="1:8" ht="12.75">
      <c r="A488" t="s">
        <v>412</v>
      </c>
      <c r="B488" t="s">
        <v>701</v>
      </c>
      <c r="C488" s="35" t="s">
        <v>1515</v>
      </c>
      <c r="D488" s="35" t="s">
        <v>877</v>
      </c>
      <c r="E488" s="35" t="s">
        <v>1515</v>
      </c>
      <c r="F488" s="70">
        <v>10090</v>
      </c>
      <c r="G488" s="35" t="s">
        <v>581</v>
      </c>
      <c r="H488"/>
    </row>
    <row r="489" spans="1:8" ht="12.75">
      <c r="A489" t="s">
        <v>422</v>
      </c>
      <c r="B489" t="s">
        <v>1390</v>
      </c>
      <c r="C489" s="35" t="s">
        <v>1391</v>
      </c>
      <c r="D489" s="35" t="s">
        <v>885</v>
      </c>
      <c r="E489" s="35" t="s">
        <v>1391</v>
      </c>
      <c r="F489" s="70">
        <v>10182</v>
      </c>
      <c r="G489" s="71"/>
      <c r="H489"/>
    </row>
    <row r="490" spans="1:8" ht="12.75">
      <c r="A490" t="s">
        <v>441</v>
      </c>
      <c r="B490" t="s">
        <v>650</v>
      </c>
      <c r="C490" s="35" t="s">
        <v>1600</v>
      </c>
      <c r="D490" s="35" t="s">
        <v>914</v>
      </c>
      <c r="E490" s="35" t="s">
        <v>1600</v>
      </c>
      <c r="F490" s="70">
        <v>10349</v>
      </c>
      <c r="G490" s="71"/>
      <c r="H490"/>
    </row>
    <row r="491" spans="1:8" ht="12.75">
      <c r="A491" t="s">
        <v>443</v>
      </c>
      <c r="B491" t="s">
        <v>365</v>
      </c>
      <c r="C491" s="35" t="s">
        <v>1601</v>
      </c>
      <c r="D491" s="35" t="s">
        <v>845</v>
      </c>
      <c r="E491" s="35" t="s">
        <v>1601</v>
      </c>
      <c r="F491" s="70">
        <v>2462378</v>
      </c>
      <c r="G491" s="71"/>
      <c r="H491"/>
    </row>
    <row r="492" spans="1:8" ht="12.75">
      <c r="A492" t="s">
        <v>444</v>
      </c>
      <c r="B492" t="s">
        <v>366</v>
      </c>
      <c r="C492" s="35" t="s">
        <v>1530</v>
      </c>
      <c r="D492" s="35" t="s">
        <v>1608</v>
      </c>
      <c r="E492" s="35" t="s">
        <v>1530</v>
      </c>
      <c r="F492" s="70">
        <v>10317</v>
      </c>
      <c r="G492" s="35" t="s">
        <v>628</v>
      </c>
      <c r="H492"/>
    </row>
    <row r="493" spans="1:8" ht="12.75">
      <c r="A493" t="s">
        <v>451</v>
      </c>
      <c r="B493" t="s">
        <v>1440</v>
      </c>
      <c r="C493" s="35" t="s">
        <v>1441</v>
      </c>
      <c r="D493" s="35" t="s">
        <v>726</v>
      </c>
      <c r="E493" s="35" t="s">
        <v>1441</v>
      </c>
      <c r="F493" s="70">
        <v>233406</v>
      </c>
      <c r="G493" s="72" t="s">
        <v>1915</v>
      </c>
      <c r="H493"/>
    </row>
    <row r="494" spans="1:8" ht="12.75">
      <c r="A494" t="s">
        <v>454</v>
      </c>
      <c r="B494" t="s">
        <v>1445</v>
      </c>
      <c r="C494" s="35" t="s">
        <v>1446</v>
      </c>
      <c r="D494" s="35" t="s">
        <v>1609</v>
      </c>
      <c r="E494" s="35" t="s">
        <v>1446</v>
      </c>
      <c r="F494" s="70">
        <v>13724</v>
      </c>
      <c r="G494" s="71"/>
      <c r="H494"/>
    </row>
    <row r="495" spans="1:8" ht="12.75">
      <c r="A495" t="s">
        <v>446</v>
      </c>
      <c r="B495" t="s">
        <v>1431</v>
      </c>
      <c r="C495" s="35" t="s">
        <v>1602</v>
      </c>
      <c r="D495" s="35" t="s">
        <v>765</v>
      </c>
      <c r="E495" s="35" t="s">
        <v>1602</v>
      </c>
      <c r="F495" s="70">
        <v>13713</v>
      </c>
      <c r="G495" s="71"/>
      <c r="H495"/>
    </row>
    <row r="496" spans="1:8" ht="12.75">
      <c r="A496" t="s">
        <v>449</v>
      </c>
      <c r="B496" t="s">
        <v>1436</v>
      </c>
      <c r="C496" s="35" t="s">
        <v>1437</v>
      </c>
      <c r="D496" s="35" t="s">
        <v>724</v>
      </c>
      <c r="E496" s="35" t="s">
        <v>1437</v>
      </c>
      <c r="F496" s="70">
        <v>10319</v>
      </c>
      <c r="G496" s="71"/>
      <c r="H496"/>
    </row>
    <row r="497" spans="1:8" ht="12.75">
      <c r="A497" t="s">
        <v>447</v>
      </c>
      <c r="B497" t="s">
        <v>1432</v>
      </c>
      <c r="C497" s="35" t="s">
        <v>1433</v>
      </c>
      <c r="D497" s="35" t="s">
        <v>845</v>
      </c>
      <c r="E497" s="35" t="s">
        <v>1433</v>
      </c>
      <c r="F497" s="70">
        <v>14542</v>
      </c>
      <c r="G497" s="71"/>
      <c r="H497"/>
    </row>
    <row r="498" spans="1:8" ht="12.75">
      <c r="A498" t="s">
        <v>452</v>
      </c>
      <c r="B498" t="s">
        <v>367</v>
      </c>
      <c r="C498" s="35" t="s">
        <v>1442</v>
      </c>
      <c r="D498" s="35" t="s">
        <v>724</v>
      </c>
      <c r="E498" s="35" t="s">
        <v>1442</v>
      </c>
      <c r="F498" s="70">
        <v>13763</v>
      </c>
      <c r="G498" s="71"/>
      <c r="H498"/>
    </row>
    <row r="499" spans="1:8" ht="12.75">
      <c r="A499" t="s">
        <v>461</v>
      </c>
      <c r="B499" t="s">
        <v>1459</v>
      </c>
      <c r="C499" s="35" t="s">
        <v>1460</v>
      </c>
      <c r="D499" s="35" t="s">
        <v>1610</v>
      </c>
      <c r="E499" s="35" t="s">
        <v>1460</v>
      </c>
      <c r="F499" s="70">
        <v>204456</v>
      </c>
      <c r="G499" s="35" t="s">
        <v>629</v>
      </c>
      <c r="H499"/>
    </row>
    <row r="500" spans="1:8" ht="12.75">
      <c r="A500" t="s">
        <v>462</v>
      </c>
      <c r="B500" t="s">
        <v>1461</v>
      </c>
      <c r="C500" s="35" t="s">
        <v>1462</v>
      </c>
      <c r="D500" s="35" t="s">
        <v>803</v>
      </c>
      <c r="E500" s="35" t="s">
        <v>1462</v>
      </c>
      <c r="F500" s="70">
        <v>13782</v>
      </c>
      <c r="G500" s="35" t="s">
        <v>569</v>
      </c>
      <c r="H500"/>
    </row>
    <row r="501" spans="1:8" ht="12.75">
      <c r="A501" t="s">
        <v>448</v>
      </c>
      <c r="B501" t="s">
        <v>1434</v>
      </c>
      <c r="C501" s="35" t="s">
        <v>1435</v>
      </c>
      <c r="D501" s="35" t="s">
        <v>724</v>
      </c>
      <c r="E501" s="35" t="s">
        <v>1435</v>
      </c>
      <c r="F501" s="70">
        <v>10323</v>
      </c>
      <c r="G501" s="71"/>
      <c r="H501"/>
    </row>
    <row r="502" spans="1:8" ht="12.75">
      <c r="A502" t="s">
        <v>459</v>
      </c>
      <c r="B502" t="s">
        <v>1455</v>
      </c>
      <c r="C502" s="35" t="s">
        <v>1456</v>
      </c>
      <c r="D502" s="35" t="s">
        <v>711</v>
      </c>
      <c r="E502" s="35" t="s">
        <v>1456</v>
      </c>
      <c r="F502" s="70">
        <v>10324</v>
      </c>
      <c r="G502" s="72" t="s">
        <v>1916</v>
      </c>
      <c r="H502"/>
    </row>
    <row r="503" spans="1:8" ht="12.75">
      <c r="A503" t="s">
        <v>457</v>
      </c>
      <c r="B503" t="s">
        <v>1451</v>
      </c>
      <c r="C503" s="35" t="s">
        <v>1452</v>
      </c>
      <c r="D503" s="35" t="s">
        <v>741</v>
      </c>
      <c r="E503" s="35" t="s">
        <v>1452</v>
      </c>
      <c r="F503" s="70">
        <v>10327</v>
      </c>
      <c r="G503" s="35" t="s">
        <v>568</v>
      </c>
      <c r="H503"/>
    </row>
    <row r="504" spans="1:8" ht="12.75">
      <c r="A504" t="s">
        <v>453</v>
      </c>
      <c r="B504" t="s">
        <v>1443</v>
      </c>
      <c r="C504" s="35" t="s">
        <v>1444</v>
      </c>
      <c r="D504" s="35" t="s">
        <v>765</v>
      </c>
      <c r="E504" s="35" t="s">
        <v>1444</v>
      </c>
      <c r="F504" s="70">
        <v>13814</v>
      </c>
      <c r="G504" s="71"/>
      <c r="H504"/>
    </row>
    <row r="505" spans="1:8" ht="12.75">
      <c r="A505" t="s">
        <v>458</v>
      </c>
      <c r="B505" t="s">
        <v>1453</v>
      </c>
      <c r="C505" s="35" t="s">
        <v>1454</v>
      </c>
      <c r="D505" s="35" t="s">
        <v>741</v>
      </c>
      <c r="E505" s="35" t="s">
        <v>1454</v>
      </c>
      <c r="F505" s="70">
        <v>14437</v>
      </c>
      <c r="G505" s="71"/>
      <c r="H505"/>
    </row>
    <row r="506" spans="1:8" ht="12.75">
      <c r="A506" t="s">
        <v>455</v>
      </c>
      <c r="B506" t="s">
        <v>1447</v>
      </c>
      <c r="C506" s="35" t="s">
        <v>1448</v>
      </c>
      <c r="D506" s="35" t="s">
        <v>724</v>
      </c>
      <c r="E506" s="35" t="s">
        <v>1448</v>
      </c>
      <c r="F506" s="70">
        <v>10329</v>
      </c>
      <c r="G506" s="71"/>
      <c r="H506"/>
    </row>
    <row r="507" spans="1:8" ht="12.75">
      <c r="A507" t="s">
        <v>456</v>
      </c>
      <c r="B507" t="s">
        <v>1449</v>
      </c>
      <c r="C507" s="35" t="s">
        <v>1450</v>
      </c>
      <c r="D507" s="35" t="s">
        <v>724</v>
      </c>
      <c r="E507" s="35" t="s">
        <v>1450</v>
      </c>
      <c r="F507" s="70">
        <v>13847</v>
      </c>
      <c r="G507" s="71"/>
      <c r="H507"/>
    </row>
    <row r="508" spans="1:8" ht="12.75">
      <c r="A508" t="s">
        <v>450</v>
      </c>
      <c r="B508" t="s">
        <v>1438</v>
      </c>
      <c r="C508" s="35" t="s">
        <v>1439</v>
      </c>
      <c r="D508" s="35" t="s">
        <v>1019</v>
      </c>
      <c r="E508" s="35" t="s">
        <v>1439</v>
      </c>
      <c r="F508" s="70">
        <v>10091</v>
      </c>
      <c r="G508" s="35" t="s">
        <v>567</v>
      </c>
      <c r="H508"/>
    </row>
    <row r="509" spans="1:8" ht="12.75">
      <c r="A509" t="s">
        <v>460</v>
      </c>
      <c r="B509" t="s">
        <v>1457</v>
      </c>
      <c r="C509" s="35" t="s">
        <v>1458</v>
      </c>
      <c r="D509" s="35" t="s">
        <v>885</v>
      </c>
      <c r="E509" s="35" t="s">
        <v>1458</v>
      </c>
      <c r="F509" s="70">
        <v>10331</v>
      </c>
      <c r="G509" s="71"/>
      <c r="H509"/>
    </row>
    <row r="510" spans="1:8" ht="12.75">
      <c r="A510" t="s">
        <v>368</v>
      </c>
      <c r="B510" t="s">
        <v>369</v>
      </c>
      <c r="C510" s="35" t="s">
        <v>370</v>
      </c>
      <c r="D510" s="35" t="s">
        <v>726</v>
      </c>
      <c r="E510" s="35" t="s">
        <v>370</v>
      </c>
      <c r="F510" s="70">
        <v>36859230</v>
      </c>
      <c r="G510" s="72" t="s">
        <v>1917</v>
      </c>
      <c r="H510"/>
    </row>
    <row r="511" spans="1:8" ht="12.75">
      <c r="A511" t="s">
        <v>445</v>
      </c>
      <c r="B511" t="s">
        <v>1429</v>
      </c>
      <c r="C511" s="35" t="s">
        <v>1430</v>
      </c>
      <c r="D511" s="35" t="s">
        <v>200</v>
      </c>
      <c r="E511" s="35" t="s">
        <v>687</v>
      </c>
      <c r="F511" s="70">
        <v>10332</v>
      </c>
      <c r="G511" s="35" t="s">
        <v>1880</v>
      </c>
      <c r="H511"/>
    </row>
    <row r="512" spans="1:8" ht="12.75">
      <c r="A512" t="s">
        <v>468</v>
      </c>
      <c r="B512" t="s">
        <v>1469</v>
      </c>
      <c r="C512" s="35" t="s">
        <v>1469</v>
      </c>
      <c r="D512" s="35" t="s">
        <v>711</v>
      </c>
      <c r="E512" s="35" t="s">
        <v>1469</v>
      </c>
      <c r="F512" s="70">
        <v>10095</v>
      </c>
      <c r="G512" s="35" t="s">
        <v>630</v>
      </c>
      <c r="H512"/>
    </row>
    <row r="513" spans="1:8" ht="12.75">
      <c r="A513" t="s">
        <v>463</v>
      </c>
      <c r="B513" t="s">
        <v>371</v>
      </c>
      <c r="C513" s="35" t="s">
        <v>1603</v>
      </c>
      <c r="D513" s="35" t="s">
        <v>1019</v>
      </c>
      <c r="E513" s="35" t="s">
        <v>1603</v>
      </c>
      <c r="F513" s="70">
        <v>13889</v>
      </c>
      <c r="G513" s="71"/>
      <c r="H513"/>
    </row>
    <row r="514" spans="1:8" ht="12.75">
      <c r="A514" t="s">
        <v>464</v>
      </c>
      <c r="B514" t="s">
        <v>1463</v>
      </c>
      <c r="C514" s="35" t="s">
        <v>1464</v>
      </c>
      <c r="D514" s="35" t="s">
        <v>222</v>
      </c>
      <c r="E514" s="35" t="s">
        <v>1464</v>
      </c>
      <c r="F514" s="70">
        <v>197819</v>
      </c>
      <c r="G514" s="71"/>
      <c r="H514"/>
    </row>
    <row r="515" spans="1:8" ht="12.75">
      <c r="A515" t="s">
        <v>465</v>
      </c>
      <c r="B515" t="s">
        <v>1465</v>
      </c>
      <c r="C515" s="35" t="s">
        <v>1466</v>
      </c>
      <c r="D515" s="35" t="s">
        <v>197</v>
      </c>
      <c r="E515" s="35" t="s">
        <v>1466</v>
      </c>
      <c r="F515" s="70">
        <v>13900</v>
      </c>
      <c r="G515" s="71"/>
      <c r="H515"/>
    </row>
    <row r="516" spans="1:8" ht="12.75">
      <c r="A516" t="s">
        <v>466</v>
      </c>
      <c r="B516" t="s">
        <v>706</v>
      </c>
      <c r="C516" s="35" t="s">
        <v>692</v>
      </c>
      <c r="D516" s="35" t="s">
        <v>1608</v>
      </c>
      <c r="E516" s="35" t="s">
        <v>692</v>
      </c>
      <c r="F516" s="70">
        <v>10094</v>
      </c>
      <c r="G516" s="35" t="s">
        <v>570</v>
      </c>
      <c r="H516"/>
    </row>
    <row r="517" spans="1:8" ht="12.75">
      <c r="A517" t="s">
        <v>467</v>
      </c>
      <c r="B517" t="s">
        <v>1467</v>
      </c>
      <c r="C517" s="35" t="s">
        <v>1468</v>
      </c>
      <c r="D517" s="35" t="s">
        <v>222</v>
      </c>
      <c r="E517" s="35" t="s">
        <v>1468</v>
      </c>
      <c r="F517" s="70">
        <v>24622</v>
      </c>
      <c r="G517" s="71"/>
      <c r="H517"/>
    </row>
    <row r="518" spans="1:8" ht="12.75">
      <c r="A518" t="s">
        <v>470</v>
      </c>
      <c r="B518" t="s">
        <v>1471</v>
      </c>
      <c r="C518" s="35" t="s">
        <v>1472</v>
      </c>
      <c r="D518" s="35" t="s">
        <v>711</v>
      </c>
      <c r="E518" s="35" t="s">
        <v>1472</v>
      </c>
      <c r="F518" s="70">
        <v>13926</v>
      </c>
      <c r="G518" s="71"/>
      <c r="H518"/>
    </row>
    <row r="519" spans="1:8" ht="12.75">
      <c r="A519" t="s">
        <v>469</v>
      </c>
      <c r="B519" t="s">
        <v>1470</v>
      </c>
      <c r="C519" s="35" t="s">
        <v>1524</v>
      </c>
      <c r="D519" s="35" t="s">
        <v>877</v>
      </c>
      <c r="E519" s="35" t="s">
        <v>688</v>
      </c>
      <c r="F519" s="70">
        <v>10096</v>
      </c>
      <c r="G519" s="35" t="s">
        <v>571</v>
      </c>
      <c r="H519"/>
    </row>
    <row r="520" spans="1:8" ht="12.75">
      <c r="A520" t="s">
        <v>478</v>
      </c>
      <c r="B520" t="s">
        <v>372</v>
      </c>
      <c r="C520" s="35" t="s">
        <v>1479</v>
      </c>
      <c r="D520" s="35" t="s">
        <v>914</v>
      </c>
      <c r="E520" s="35" t="s">
        <v>1479</v>
      </c>
      <c r="F520" s="70">
        <v>13938</v>
      </c>
      <c r="G520" s="71"/>
      <c r="H520"/>
    </row>
    <row r="521" spans="1:8" ht="12.75">
      <c r="A521" t="s">
        <v>472</v>
      </c>
      <c r="B521" t="s">
        <v>1475</v>
      </c>
      <c r="C521" s="35" t="s">
        <v>1476</v>
      </c>
      <c r="D521" s="35" t="s">
        <v>754</v>
      </c>
      <c r="E521" s="35" t="s">
        <v>1476</v>
      </c>
      <c r="F521" s="70">
        <v>103950</v>
      </c>
      <c r="G521" s="71"/>
      <c r="H521"/>
    </row>
    <row r="522" spans="1:8" ht="12.75">
      <c r="A522" t="s">
        <v>473</v>
      </c>
      <c r="B522" t="s">
        <v>1477</v>
      </c>
      <c r="C522" s="35" t="s">
        <v>1478</v>
      </c>
      <c r="D522" s="35" t="s">
        <v>750</v>
      </c>
      <c r="E522" s="35" t="s">
        <v>1478</v>
      </c>
      <c r="F522" s="70">
        <v>54027</v>
      </c>
      <c r="G522" s="71"/>
      <c r="H522"/>
    </row>
    <row r="523" spans="1:8" ht="12.75">
      <c r="A523" t="s">
        <v>471</v>
      </c>
      <c r="B523" t="s">
        <v>1473</v>
      </c>
      <c r="C523" s="35" t="s">
        <v>1474</v>
      </c>
      <c r="D523" s="35" t="s">
        <v>724</v>
      </c>
      <c r="E523" s="35" t="s">
        <v>1474</v>
      </c>
      <c r="F523" s="70">
        <v>13956</v>
      </c>
      <c r="G523" s="71"/>
      <c r="H523"/>
    </row>
    <row r="524" spans="1:8" ht="12.75">
      <c r="A524" t="s">
        <v>480</v>
      </c>
      <c r="B524" t="s">
        <v>1482</v>
      </c>
      <c r="C524" s="35" t="s">
        <v>1520</v>
      </c>
      <c r="D524" s="35" t="s">
        <v>1088</v>
      </c>
      <c r="E524" s="35" t="s">
        <v>1520</v>
      </c>
      <c r="F524" s="70">
        <v>10097</v>
      </c>
      <c r="G524" s="35" t="s">
        <v>572</v>
      </c>
      <c r="H524"/>
    </row>
    <row r="525" spans="1:8" ht="12.75">
      <c r="A525" t="s">
        <v>481</v>
      </c>
      <c r="B525" t="s">
        <v>1483</v>
      </c>
      <c r="C525" s="35" t="s">
        <v>1483</v>
      </c>
      <c r="D525" s="35" t="s">
        <v>741</v>
      </c>
      <c r="E525" s="35" t="s">
        <v>1633</v>
      </c>
      <c r="F525" s="70">
        <v>13936</v>
      </c>
      <c r="G525" s="71"/>
      <c r="H525"/>
    </row>
    <row r="526" spans="1:8" ht="12.75">
      <c r="A526" t="s">
        <v>477</v>
      </c>
      <c r="B526" t="s">
        <v>651</v>
      </c>
      <c r="C526" s="35" t="s">
        <v>1604</v>
      </c>
      <c r="D526" s="35" t="s">
        <v>837</v>
      </c>
      <c r="E526" s="35" t="s">
        <v>1604</v>
      </c>
      <c r="F526" s="70">
        <v>10151</v>
      </c>
      <c r="G526" s="71"/>
      <c r="H526"/>
    </row>
    <row r="527" spans="1:8" ht="12.75">
      <c r="A527" t="s">
        <v>479</v>
      </c>
      <c r="B527" t="s">
        <v>1480</v>
      </c>
      <c r="C527" s="35" t="s">
        <v>1481</v>
      </c>
      <c r="D527" s="35" t="s">
        <v>824</v>
      </c>
      <c r="E527" s="35" t="s">
        <v>1481</v>
      </c>
      <c r="F527" s="70">
        <v>13973</v>
      </c>
      <c r="G527" s="71"/>
      <c r="H527"/>
    </row>
    <row r="528" spans="1:8" ht="12.75">
      <c r="A528" t="s">
        <v>474</v>
      </c>
      <c r="B528" t="s">
        <v>475</v>
      </c>
      <c r="C528" s="35" t="s">
        <v>476</v>
      </c>
      <c r="D528" s="35" t="s">
        <v>845</v>
      </c>
      <c r="E528" s="35" t="s">
        <v>476</v>
      </c>
      <c r="F528" s="70"/>
      <c r="G528" s="35" t="s">
        <v>631</v>
      </c>
      <c r="H528"/>
    </row>
    <row r="529" spans="1:8" ht="12.75">
      <c r="A529" t="s">
        <v>482</v>
      </c>
      <c r="B529" t="s">
        <v>1484</v>
      </c>
      <c r="C529" s="35" t="s">
        <v>1485</v>
      </c>
      <c r="D529" s="35" t="s">
        <v>824</v>
      </c>
      <c r="E529" s="35" t="s">
        <v>1485</v>
      </c>
      <c r="F529" s="70">
        <v>10340</v>
      </c>
      <c r="G529" s="35" t="s">
        <v>573</v>
      </c>
      <c r="H529"/>
    </row>
    <row r="530" spans="1:8" ht="12.75">
      <c r="A530" t="s">
        <v>45</v>
      </c>
      <c r="B530" t="s">
        <v>373</v>
      </c>
      <c r="C530" s="35" t="s">
        <v>1122</v>
      </c>
      <c r="D530" s="35" t="s">
        <v>1617</v>
      </c>
      <c r="E530" s="35" t="s">
        <v>689</v>
      </c>
      <c r="F530" s="70">
        <v>48822</v>
      </c>
      <c r="G530" s="71"/>
      <c r="H530"/>
    </row>
    <row r="531" spans="1:8" ht="12.75">
      <c r="A531" t="s">
        <v>374</v>
      </c>
      <c r="B531" t="s">
        <v>375</v>
      </c>
      <c r="C531" s="35" t="s">
        <v>1492</v>
      </c>
      <c r="D531" s="35" t="s">
        <v>711</v>
      </c>
      <c r="E531" s="35" t="s">
        <v>1492</v>
      </c>
      <c r="F531" s="70">
        <v>14021</v>
      </c>
      <c r="G531" s="71"/>
      <c r="H531"/>
    </row>
    <row r="532" spans="1:8" ht="12.75">
      <c r="A532" t="s">
        <v>486</v>
      </c>
      <c r="B532" t="s">
        <v>1493</v>
      </c>
      <c r="C532" s="35" t="s">
        <v>1494</v>
      </c>
      <c r="D532" s="35" t="s">
        <v>796</v>
      </c>
      <c r="E532" s="35" t="s">
        <v>1494</v>
      </c>
      <c r="F532" s="70">
        <v>31258</v>
      </c>
      <c r="G532" s="71"/>
      <c r="H532"/>
    </row>
    <row r="533" spans="1:8" ht="12.75">
      <c r="A533" t="s">
        <v>490</v>
      </c>
      <c r="B533" t="s">
        <v>1501</v>
      </c>
      <c r="C533" s="35" t="s">
        <v>1502</v>
      </c>
      <c r="D533" s="35" t="s">
        <v>243</v>
      </c>
      <c r="E533" s="35" t="s">
        <v>1502</v>
      </c>
      <c r="F533" s="70">
        <v>14023</v>
      </c>
      <c r="G533" s="72" t="s">
        <v>1918</v>
      </c>
      <c r="H533"/>
    </row>
    <row r="534" spans="1:8" ht="12.75">
      <c r="A534" t="s">
        <v>485</v>
      </c>
      <c r="B534" t="s">
        <v>1490</v>
      </c>
      <c r="C534" s="35" t="s">
        <v>1491</v>
      </c>
      <c r="D534" s="35" t="s">
        <v>726</v>
      </c>
      <c r="E534" s="35" t="s">
        <v>1491</v>
      </c>
      <c r="F534" s="70">
        <v>14283</v>
      </c>
      <c r="G534" s="72" t="s">
        <v>1919</v>
      </c>
      <c r="H534"/>
    </row>
    <row r="535" spans="1:8" ht="12.75">
      <c r="A535" t="s">
        <v>489</v>
      </c>
      <c r="B535" t="s">
        <v>1499</v>
      </c>
      <c r="C535" s="35" t="s">
        <v>1500</v>
      </c>
      <c r="D535" s="35" t="s">
        <v>741</v>
      </c>
      <c r="E535" s="35" t="s">
        <v>1500</v>
      </c>
      <c r="F535" s="70">
        <v>10343</v>
      </c>
      <c r="G535" s="35" t="s">
        <v>575</v>
      </c>
      <c r="H535"/>
    </row>
    <row r="536" spans="1:8" ht="12.75">
      <c r="A536" t="s">
        <v>488</v>
      </c>
      <c r="B536" t="s">
        <v>1497</v>
      </c>
      <c r="C536" s="35" t="s">
        <v>1498</v>
      </c>
      <c r="D536" s="35" t="s">
        <v>724</v>
      </c>
      <c r="E536" s="35" t="s">
        <v>1498</v>
      </c>
      <c r="F536" s="70">
        <v>11837</v>
      </c>
      <c r="G536" s="71"/>
      <c r="H536"/>
    </row>
    <row r="537" spans="1:8" ht="12.75">
      <c r="A537" t="s">
        <v>492</v>
      </c>
      <c r="B537" t="s">
        <v>1503</v>
      </c>
      <c r="C537" s="35" t="s">
        <v>1503</v>
      </c>
      <c r="D537" s="35" t="s">
        <v>711</v>
      </c>
      <c r="E537" s="35" t="s">
        <v>1503</v>
      </c>
      <c r="F537" s="70">
        <v>10098</v>
      </c>
      <c r="G537" s="35" t="s">
        <v>576</v>
      </c>
      <c r="H537"/>
    </row>
    <row r="538" spans="1:8" ht="12.75">
      <c r="A538" t="s">
        <v>487</v>
      </c>
      <c r="B538" t="s">
        <v>1495</v>
      </c>
      <c r="C538" s="35" t="s">
        <v>1496</v>
      </c>
      <c r="D538" s="35" t="s">
        <v>724</v>
      </c>
      <c r="E538" s="35" t="s">
        <v>1496</v>
      </c>
      <c r="F538" s="70">
        <v>10348</v>
      </c>
      <c r="G538" s="72" t="s">
        <v>1920</v>
      </c>
      <c r="H538"/>
    </row>
    <row r="539" spans="1:8" ht="12.75">
      <c r="A539" t="s">
        <v>484</v>
      </c>
      <c r="B539" t="s">
        <v>1488</v>
      </c>
      <c r="C539" s="35" t="s">
        <v>1489</v>
      </c>
      <c r="D539" s="35" t="s">
        <v>726</v>
      </c>
      <c r="E539" s="35" t="s">
        <v>1489</v>
      </c>
      <c r="F539" s="70">
        <v>10099</v>
      </c>
      <c r="G539" s="35" t="s">
        <v>574</v>
      </c>
      <c r="H539"/>
    </row>
    <row r="540" spans="1:8" ht="12.75">
      <c r="A540" t="s">
        <v>491</v>
      </c>
      <c r="B540" t="s">
        <v>376</v>
      </c>
      <c r="C540" s="35" t="s">
        <v>1605</v>
      </c>
      <c r="D540" s="35" t="s">
        <v>724</v>
      </c>
      <c r="E540" s="35" t="s">
        <v>1605</v>
      </c>
      <c r="F540" s="70">
        <v>12000</v>
      </c>
      <c r="G540" s="71"/>
      <c r="H540"/>
    </row>
    <row r="541" spans="1:8" ht="12.75">
      <c r="A541" t="s">
        <v>493</v>
      </c>
      <c r="B541" t="s">
        <v>652</v>
      </c>
      <c r="C541" s="35" t="s">
        <v>1606</v>
      </c>
      <c r="D541" s="35" t="s">
        <v>885</v>
      </c>
      <c r="E541" s="35" t="s">
        <v>1606</v>
      </c>
      <c r="F541" s="70">
        <v>14077</v>
      </c>
      <c r="G541" s="71"/>
      <c r="H541"/>
    </row>
    <row r="542" spans="1:8" ht="12.75">
      <c r="A542" t="s">
        <v>494</v>
      </c>
      <c r="B542" t="s">
        <v>1504</v>
      </c>
      <c r="C542" s="35" t="s">
        <v>1505</v>
      </c>
      <c r="D542" s="35" t="s">
        <v>741</v>
      </c>
      <c r="E542" s="35" t="s">
        <v>1505</v>
      </c>
      <c r="F542" s="70">
        <v>48235</v>
      </c>
      <c r="G542" s="71"/>
      <c r="H542"/>
    </row>
    <row r="543" spans="1:8" ht="12.75">
      <c r="A543" t="s">
        <v>377</v>
      </c>
      <c r="B543" t="s">
        <v>378</v>
      </c>
      <c r="C543" s="35" t="s">
        <v>1629</v>
      </c>
      <c r="D543" s="35" t="s">
        <v>711</v>
      </c>
      <c r="E543" s="35" t="s">
        <v>1629</v>
      </c>
      <c r="F543" s="70">
        <v>31144432</v>
      </c>
      <c r="G543" s="71"/>
      <c r="H543"/>
    </row>
    <row r="544" spans="1:8" ht="12.75">
      <c r="A544"/>
      <c r="B544"/>
      <c r="F544" s="70"/>
      <c r="G544" s="71"/>
      <c r="H544"/>
    </row>
    <row r="545" spans="1:8" ht="12.75">
      <c r="A545"/>
      <c r="B545"/>
      <c r="F545" s="70"/>
      <c r="G545" s="71"/>
      <c r="H545"/>
    </row>
    <row r="546" spans="1:8" ht="12.75">
      <c r="A546"/>
      <c r="B546"/>
      <c r="F546" s="70"/>
      <c r="G546" s="71"/>
      <c r="H546"/>
    </row>
    <row r="547" spans="1:8" ht="12.75">
      <c r="A547"/>
      <c r="B547"/>
      <c r="F547" s="70"/>
      <c r="G547" s="71"/>
      <c r="H547"/>
    </row>
    <row r="548" spans="1:8" ht="12.75">
      <c r="A548"/>
      <c r="B548"/>
      <c r="F548" s="70"/>
      <c r="G548" s="71"/>
      <c r="H548"/>
    </row>
  </sheetData>
  <sheetProtection/>
  <hyperlinks>
    <hyperlink ref="G187" r:id="rId1" display="http://www.fullers.co.uk/corporate/investors"/>
    <hyperlink ref="G219" r:id="rId2" display="https://www.henderson.com/ukpi/fund/160/henderson-high-income-trust-plc"/>
    <hyperlink ref="G253" r:id="rId3" display="http://www.inchcape.com/investors/financial_information/dividends"/>
    <hyperlink ref="G268" r:id="rId4" display="https://www.invescoperpetual.co.uk/portal/site/ip/products/productDetail?contentId=b9343a3d7485f210VgnVCM1000002e1ebf0aRCRD"/>
    <hyperlink ref="G273" r:id="rId5" display="https://www.jdwetherspoon.com/investors-home/dividends"/>
    <hyperlink ref="G349" r:id="rId6" display="http://www.murray-income.co.uk/en/itmurrayincome/performance"/>
    <hyperlink ref="G360" r:id="rId7" display="http://www.northgateplc.com/investor-relations/shareholder-information/"/>
    <hyperlink ref="G373" r:id="rId8" display="http://www.pendragonplc.com/investors/results/"/>
    <hyperlink ref="G377" r:id="rId9" display="http://www.premierfoods.co.uk/investors/results-centre"/>
    <hyperlink ref="G385" r:id="rId10" display="https://www.invescoperpetual.co.uk/portal/site/ip/products/productDetail?contentId=46ead1587857d210VgnVCM1000002e1ebf0aRCRD"/>
    <hyperlink ref="G395" r:id="rId11" display="https://www.punchtavernsplc.com/investors/#s_companyreports"/>
    <hyperlink ref="G405" r:id="rId12" display="http://www.shell.com/investors/dividend-information/historical-dividend-payments.html"/>
    <hyperlink ref="G426" r:id="rId13" display="http://www.rentokil-initial.com/investors/share-price/dividend-calculator.aspx"/>
    <hyperlink ref="G446" r:id="rId14" display="http://www.stagecoach.com/investors/share-info/dividend-calculator.aspx"/>
    <hyperlink ref="G493" r:id="rId15" display="https://www.thomascookgroup.com/reports-and-presentations/"/>
    <hyperlink ref="G502" r:id="rId16" display="http://www.trinitymirror.com/investors/financial-information"/>
    <hyperlink ref="G510" r:id="rId17" display="http://www.tuigroup.com/en-en/investors/reports-and-presentations"/>
    <hyperlink ref="G534" r:id="rId18" display="http://www.williamhillplc.com/investors/results-centre/2016/"/>
    <hyperlink ref="G533" r:id="rId19" display="http://www.workspace.co.uk/investors/investors/shareholder-information/dividend-history-and-calculator"/>
    <hyperlink ref="G538" r:id="rId20" display="http://www.witan.com/shareholder-information/dividend"/>
    <hyperlink ref="G3" r:id="rId21" display="http://www.3i-infrastructure.com/shareholder-services/share-price-dividend/dividends"/>
    <hyperlink ref="G16" r:id="rId22" display="http://www.latamincome.co.uk/en/itlatinamericaincome/performance"/>
    <hyperlink ref="G27" r:id="rId23" display="http://www.ashmoregroup.com/investor-relations/reports-presentations"/>
    <hyperlink ref="G31" r:id="rId24" display="http://investor.alliancetrust.co.uk/ati/investorrelations/dividends.htm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5:H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140625" style="0" customWidth="1"/>
    <col min="2" max="2" width="36.8515625" style="44" customWidth="1"/>
    <col min="3" max="3" width="8.421875" style="0" customWidth="1"/>
    <col min="4" max="4" width="34.7109375" style="44" customWidth="1"/>
    <col min="5" max="6" width="9.140625" style="1" customWidth="1"/>
  </cols>
  <sheetData>
    <row r="1" ht="12.75"/>
    <row r="2" ht="12.75"/>
    <row r="3" ht="12.75"/>
    <row r="4" ht="45.75" customHeight="1" thickBot="1"/>
    <row r="5" spans="2:8" s="5" customFormat="1" ht="25.5" customHeight="1" thickBot="1">
      <c r="B5" s="12" t="s">
        <v>1516</v>
      </c>
      <c r="C5" s="12" t="s">
        <v>1517</v>
      </c>
      <c r="D5" s="12" t="s">
        <v>695</v>
      </c>
      <c r="E5" s="13" t="s">
        <v>716</v>
      </c>
      <c r="F5" s="18" t="s">
        <v>1506</v>
      </c>
      <c r="G5" s="18" t="s">
        <v>1546</v>
      </c>
      <c r="H5" s="18" t="s">
        <v>1550</v>
      </c>
    </row>
    <row r="6" spans="2:8" ht="13.5" thickBot="1">
      <c r="B6" s="45" t="str">
        <f>INDEX('Digital Look Data Sheet'!B:B,MATCH(TEXT(C6,"0"),'Digital Look Data Sheet'!C:C,0))</f>
        <v>BP</v>
      </c>
      <c r="C6" s="27" t="s">
        <v>1519</v>
      </c>
      <c r="D6" s="43" t="str">
        <f>VLOOKUP(TEXT(C6,"0"),'Digital Look Data Sheet'!C:D,2,FALSE)</f>
        <v>Oil &amp; Gas Producers</v>
      </c>
      <c r="E6" s="10">
        <v>489.5</v>
      </c>
      <c r="F6" s="21">
        <v>0.061</v>
      </c>
      <c r="G6" s="36">
        <v>0.4</v>
      </c>
      <c r="H6" s="36">
        <v>35.1</v>
      </c>
    </row>
  </sheetData>
  <sheetProtection/>
  <dataValidations count="3">
    <dataValidation type="custom" allowBlank="1" showInputMessage="1" showErrorMessage="1" errorTitle="Warning" error="Users are not allowed to manually enter data in cells. Please use the action buttons at the top of the spreadsheet to alter the portfolio." sqref="C5:E5 C6:D6">
      <formula1>""</formula1>
    </dataValidation>
    <dataValidation allowBlank="1" showInputMessage="1" showErrorMessage="1" errorTitle="Warning" error="Users are not allowed to manually enter data in cells. Please use the action buttons at the top of the spreadsheet to alter the portfolio." sqref="F5:G5"/>
    <dataValidation type="custom" allowBlank="1" showInputMessage="1" showErrorMessage="1" sqref="B5:B6">
      <formula1>""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34.140625" style="0" customWidth="1"/>
    <col min="2" max="2" width="10.140625" style="0" customWidth="1"/>
    <col min="3" max="3" width="7.28125" style="0" bestFit="1" customWidth="1"/>
  </cols>
  <sheetData>
    <row r="1" spans="1:2" ht="12.75">
      <c r="A1" t="s">
        <v>803</v>
      </c>
      <c r="B1" s="53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6.421875" style="0" customWidth="1"/>
    <col min="2" max="2" width="23.57421875" style="0" customWidth="1"/>
  </cols>
  <sheetData>
    <row r="1" spans="1:2" s="47" customFormat="1" ht="12.75">
      <c r="A1" s="47" t="s">
        <v>1842</v>
      </c>
      <c r="B1" s="47" t="s">
        <v>1843</v>
      </c>
    </row>
    <row r="2" spans="1:2" ht="12.75">
      <c r="A2" t="s">
        <v>1844</v>
      </c>
      <c r="B2" s="22" t="s">
        <v>1846</v>
      </c>
    </row>
    <row r="4" ht="12.75">
      <c r="B4" s="22"/>
    </row>
    <row r="5" ht="12.75">
      <c r="B5" s="22"/>
    </row>
  </sheetData>
  <sheetProtection/>
  <dataValidations count="1">
    <dataValidation type="list" showInputMessage="1" showErrorMessage="1" sqref="B2">
      <formula1>"ADVFN,Upcoming Dividends"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9.140625" style="51" customWidth="1"/>
    <col min="2" max="2" width="9.421875" style="0" bestFit="1" customWidth="1"/>
    <col min="3" max="3" width="60.421875" style="44" customWidth="1"/>
  </cols>
  <sheetData>
    <row r="1" spans="1:3" s="47" customFormat="1" ht="12.75">
      <c r="A1" s="50" t="s">
        <v>1840</v>
      </c>
      <c r="B1" s="47" t="s">
        <v>1512</v>
      </c>
      <c r="C1" s="48" t="s">
        <v>1841</v>
      </c>
    </row>
    <row r="3" spans="1:3" ht="16.5" customHeight="1">
      <c r="A3" s="51" t="s">
        <v>1862</v>
      </c>
      <c r="B3" s="46">
        <v>41536</v>
      </c>
      <c r="C3" s="44" t="s">
        <v>1863</v>
      </c>
    </row>
    <row r="4" spans="1:3" ht="16.5" customHeight="1">
      <c r="A4" s="51">
        <v>10.81</v>
      </c>
      <c r="B4" s="46">
        <v>41373</v>
      </c>
      <c r="C4" s="44" t="s">
        <v>1847</v>
      </c>
    </row>
    <row r="5" spans="1:3" ht="30.75" customHeight="1">
      <c r="A5" s="51" t="s">
        <v>1848</v>
      </c>
      <c r="B5" s="46">
        <v>41804</v>
      </c>
      <c r="C5" s="44" t="s">
        <v>1861</v>
      </c>
    </row>
    <row r="6" spans="1:3" ht="16.5" customHeight="1">
      <c r="A6" s="51" t="s">
        <v>1859</v>
      </c>
      <c r="B6" s="46">
        <v>41912</v>
      </c>
      <c r="C6" s="44" t="s">
        <v>1860</v>
      </c>
    </row>
    <row r="7" spans="1:3" ht="16.5" customHeight="1">
      <c r="A7" s="51" t="s">
        <v>1849</v>
      </c>
      <c r="B7" s="46">
        <v>41981</v>
      </c>
      <c r="C7" s="44" t="s">
        <v>1850</v>
      </c>
    </row>
    <row r="8" spans="1:3" ht="16.5" customHeight="1">
      <c r="A8" s="51" t="s">
        <v>1851</v>
      </c>
      <c r="B8" s="46">
        <v>41988</v>
      </c>
      <c r="C8" s="44" t="s">
        <v>1852</v>
      </c>
    </row>
    <row r="9" spans="1:3" ht="30" customHeight="1">
      <c r="A9" s="51" t="s">
        <v>1853</v>
      </c>
      <c r="B9" s="46">
        <v>42050</v>
      </c>
      <c r="C9" s="44" t="s">
        <v>1854</v>
      </c>
    </row>
    <row r="10" spans="1:3" ht="32.25" customHeight="1">
      <c r="A10" s="51" t="s">
        <v>1855</v>
      </c>
      <c r="B10" s="46">
        <v>42231</v>
      </c>
      <c r="C10" s="44" t="s">
        <v>1856</v>
      </c>
    </row>
    <row r="11" spans="1:3" ht="16.5" customHeight="1">
      <c r="A11" s="51" t="s">
        <v>1857</v>
      </c>
      <c r="B11" s="46">
        <v>42599</v>
      </c>
      <c r="C11" s="44" t="s">
        <v>1858</v>
      </c>
    </row>
    <row r="12" spans="1:3" ht="71.25" customHeight="1">
      <c r="A12" s="51" t="s">
        <v>1881</v>
      </c>
      <c r="B12" s="46">
        <v>42650</v>
      </c>
      <c r="C12" s="44" t="s">
        <v>1882</v>
      </c>
    </row>
    <row r="13" spans="1:3" ht="25.5">
      <c r="A13" s="54" t="s">
        <v>1883</v>
      </c>
      <c r="B13" s="46">
        <v>42651</v>
      </c>
      <c r="C13" s="55" t="s">
        <v>1884</v>
      </c>
    </row>
    <row r="14" spans="1:3" ht="25.5">
      <c r="A14" s="51" t="s">
        <v>1885</v>
      </c>
      <c r="B14" s="46">
        <v>42656</v>
      </c>
      <c r="C14" s="44" t="s">
        <v>1886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ilongpa2</dc:creator>
  <cp:keywords/>
  <dc:description/>
  <cp:lastModifiedBy>Isabel</cp:lastModifiedBy>
  <dcterms:created xsi:type="dcterms:W3CDTF">2010-04-15T18:41:44Z</dcterms:created>
  <dcterms:modified xsi:type="dcterms:W3CDTF">2016-10-16T12:41:13Z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